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00" yWindow="-15" windowWidth="12045" windowHeight="9465" tabRatio="598"/>
  </bookViews>
  <sheets>
    <sheet name="Ene-Jul" sheetId="95" r:id="rId1"/>
    <sheet name="Ene-Ago" sheetId="97" r:id="rId2"/>
    <sheet name="Ene-Sep" sheetId="96" r:id="rId3"/>
  </sheets>
  <externalReferences>
    <externalReference r:id="rId4"/>
  </externalReferences>
  <definedNames>
    <definedName name="_Ene2001" localSheetId="1">#REF!</definedName>
    <definedName name="_Ene2001" localSheetId="0">#REF!</definedName>
    <definedName name="_Ene2001" localSheetId="2">#REF!</definedName>
    <definedName name="_Ene2001">#REF!</definedName>
    <definedName name="_TC2001" localSheetId="1">#REF!</definedName>
    <definedName name="_TC2001" localSheetId="0">#REF!</definedName>
    <definedName name="_TC2001" localSheetId="2">#REF!</definedName>
    <definedName name="_TC2001">#REF!</definedName>
    <definedName name="_TDC2001">'[1]Tipos de Cambio'!$C$4</definedName>
    <definedName name="_tdc20012">'[1]Tipos de Cambio'!$C$4</definedName>
    <definedName name="_xlnm.Print_Area" localSheetId="1">'Ene-Ago'!$B$1:$L$48</definedName>
    <definedName name="_xlnm.Print_Area" localSheetId="0">'Ene-Jul'!$B$1:$L$48</definedName>
    <definedName name="_xlnm.Print_Area" localSheetId="2">'Ene-Sep'!$B$1:$L$46</definedName>
    <definedName name="_xlnm.Print_Titles" localSheetId="1">'Ene-Ago'!$2:$12</definedName>
    <definedName name="_xlnm.Print_Titles" localSheetId="0">'Ene-Jul'!$2:$12</definedName>
    <definedName name="_xlnm.Print_Titles" localSheetId="2">'Ene-Sep'!$2:$12</definedName>
  </definedNames>
  <calcPr calcId="145621"/>
</workbook>
</file>

<file path=xl/calcChain.xml><?xml version="1.0" encoding="utf-8"?>
<calcChain xmlns="http://schemas.openxmlformats.org/spreadsheetml/2006/main">
  <c r="I12" i="95" l="1"/>
  <c r="J12" i="95" l="1"/>
  <c r="H12" i="95"/>
  <c r="F12" i="95"/>
  <c r="E12" i="95"/>
  <c r="D12" i="95"/>
  <c r="K12" i="95" l="1"/>
  <c r="G12" i="95"/>
  <c r="L12" i="95" l="1"/>
</calcChain>
</file>

<file path=xl/sharedStrings.xml><?xml version="1.0" encoding="utf-8"?>
<sst xmlns="http://schemas.openxmlformats.org/spreadsheetml/2006/main" count="182" uniqueCount="59">
  <si>
    <t>Nombre del proyecto</t>
  </si>
  <si>
    <t>(1)</t>
  </si>
  <si>
    <t>(2)</t>
  </si>
  <si>
    <t>(3)</t>
  </si>
  <si>
    <t>(6)</t>
  </si>
  <si>
    <t>CC Campeche</t>
  </si>
  <si>
    <t>CC Naco-Nogales</t>
  </si>
  <si>
    <t>CC Tuxpan III y IV</t>
  </si>
  <si>
    <t>TOTAL</t>
  </si>
  <si>
    <t>Presupuestado</t>
  </si>
  <si>
    <t>Ejercido</t>
  </si>
  <si>
    <t>(4=1-2-3)</t>
  </si>
  <si>
    <t>(7)</t>
  </si>
  <si>
    <t>CC Altamira II</t>
  </si>
  <si>
    <t>CC Monterrey III</t>
  </si>
  <si>
    <t>CC Saltillo</t>
  </si>
  <si>
    <t>CC Tuxpan II</t>
  </si>
  <si>
    <t xml:space="preserve">TRN Terminal de Carbón de la CT Pdte. Plutarco Elias Calles </t>
  </si>
  <si>
    <t>CC Bajio</t>
  </si>
  <si>
    <t>CT Merida III</t>
  </si>
  <si>
    <t>CC Rio Bravo II</t>
  </si>
  <si>
    <t>TRN Gasoducto Cd Pemex Valladolid</t>
  </si>
  <si>
    <t>Fijos</t>
  </si>
  <si>
    <t>Variables</t>
  </si>
  <si>
    <t xml:space="preserve">CC Mexicali     </t>
  </si>
  <si>
    <t>CC Altamira III y IV</t>
  </si>
  <si>
    <t xml:space="preserve">CC Chihuahua III     </t>
  </si>
  <si>
    <t>CC Rio Bravo III</t>
  </si>
  <si>
    <t>Flujo  neto</t>
  </si>
  <si>
    <t>Flujo neto</t>
  </si>
  <si>
    <t>CC Valladolid III</t>
  </si>
  <si>
    <t>CC Altamira V</t>
  </si>
  <si>
    <t>CC Tuxpan V</t>
  </si>
  <si>
    <t xml:space="preserve">CC Hermosillo   </t>
  </si>
  <si>
    <t xml:space="preserve">CC La Laguna II  </t>
  </si>
  <si>
    <t>CC Tamazunchale</t>
  </si>
  <si>
    <t xml:space="preserve">Variación      %    </t>
  </si>
  <si>
    <t>CC Río Bravo IV</t>
  </si>
  <si>
    <t xml:space="preserve">Ingresos </t>
  </si>
  <si>
    <t>(5)</t>
  </si>
  <si>
    <t>(8=5-6-7)</t>
  </si>
  <si>
    <t>(9=(8-4)/4)</t>
  </si>
  <si>
    <t>Cargos</t>
  </si>
  <si>
    <t>p_/ Cifras preliminares.</t>
  </si>
  <si>
    <t>Fuente: Comisión Federal de Electricidad</t>
  </si>
  <si>
    <t>Nota: Las sumas de los parciales pueden no coincidir con los totales debido al redondeo.</t>
  </si>
  <si>
    <t>CCC Norte</t>
  </si>
  <si>
    <t>CE Oaxaca II y CE Oaxaca III y CE Oaxaca IV</t>
  </si>
  <si>
    <t>CE La Venta III</t>
  </si>
  <si>
    <t>CE Oaxaca I</t>
  </si>
  <si>
    <t>CCC Norte II</t>
  </si>
  <si>
    <t>Enero - Julio</t>
  </si>
  <si>
    <r>
      <t>FLUJO NETO DE PROYECTOS DE INFRAESTRUCTURA PRODUCTIVA DE LARGO PLAZO DE INVERSION CONDICIONADA EN OPERACIÓN</t>
    </r>
    <r>
      <rPr>
        <b/>
        <vertAlign val="subscript"/>
        <sz val="11"/>
        <color indexed="9"/>
        <rFont val="Arial"/>
        <family val="2"/>
      </rPr>
      <t xml:space="preserve"> </t>
    </r>
    <r>
      <rPr>
        <b/>
        <vertAlign val="superscript"/>
        <sz val="11"/>
        <color indexed="9"/>
        <rFont val="Arial"/>
        <family val="2"/>
      </rPr>
      <t>p_/</t>
    </r>
  </si>
  <si>
    <t>En términos de los artículos  107, fracción I , de la Ley Federal de Presupuesto y Responsabilidad Hacendaria y 205 de su Reglamento  y 23 de la Ley de Ingresos de la Federación 2008</t>
  </si>
  <si>
    <t>Comisión Federal de Electricidad</t>
  </si>
  <si>
    <t>Enero - Septiembre</t>
  </si>
  <si>
    <t>(Cifras en millones de pesos con un decimal a precios de 2013)</t>
  </si>
  <si>
    <t>Enero - Agosto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</si>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</sst>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[Red]\(#,##0.0\)"/>
    <numFmt numFmtId="167" formatCode="#,##0.0_ ;[Red]\-#,##0.0\ "/>
    <numFmt numFmtId="168" formatCode="0.0"/>
    <numFmt numFmtId="169" formatCode="#,##0.000000_ ;[Red]\-#,##0.000000\ "/>
    <numFmt numFmtId="170" formatCode="_(* #,##0.0_);_(* \(#,##0.0\);_(* &quot;-&quot;??_);_(@_)"/>
    <numFmt numFmtId="171" formatCode="General_)"/>
    <numFmt numFmtId="172" formatCode="#,##0.0_ ;[Red]\(#,##0.0\)\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8" fontId="10" fillId="0" borderId="0"/>
    <xf numFmtId="168" fontId="3" fillId="0" borderId="0"/>
    <xf numFmtId="0" fontId="1" fillId="0" borderId="0"/>
    <xf numFmtId="164" fontId="1" fillId="0" borderId="0" applyFont="0" applyFill="0" applyBorder="0" applyAlignment="0" applyProtection="0"/>
    <xf numFmtId="171" fontId="1" fillId="0" borderId="0"/>
    <xf numFmtId="171" fontId="12" fillId="0" borderId="0"/>
    <xf numFmtId="43" fontId="1" fillId="0" borderId="0" applyFont="0" applyFill="0" applyBorder="0" applyAlignment="0" applyProtection="0"/>
    <xf numFmtId="0" fontId="1" fillId="0" borderId="0"/>
    <xf numFmtId="168" fontId="1" fillId="0" borderId="0"/>
  </cellStyleXfs>
  <cellXfs count="100">
    <xf numFmtId="0" fontId="0" fillId="0" borderId="0" xfId="0"/>
    <xf numFmtId="0" fontId="4" fillId="0" borderId="0" xfId="0" applyFo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166" fontId="1" fillId="0" borderId="0" xfId="0" applyNumberFormat="1" applyFont="1" applyFill="1" applyBorder="1"/>
    <xf numFmtId="0" fontId="5" fillId="0" borderId="1" xfId="0" applyFont="1" applyBorder="1"/>
    <xf numFmtId="165" fontId="1" fillId="0" borderId="0" xfId="0" applyNumberFormat="1" applyFont="1" applyFill="1" applyBorder="1"/>
    <xf numFmtId="166" fontId="2" fillId="0" borderId="0" xfId="0" applyNumberFormat="1" applyFont="1" applyBorder="1" applyAlignment="1">
      <alignment horizontal="right"/>
    </xf>
    <xf numFmtId="165" fontId="5" fillId="0" borderId="0" xfId="0" applyNumberFormat="1" applyFont="1" applyAlignment="1"/>
    <xf numFmtId="0" fontId="11" fillId="0" borderId="0" xfId="0" applyFont="1" applyFill="1" applyBorder="1"/>
    <xf numFmtId="0" fontId="1" fillId="0" borderId="0" xfId="0" applyFont="1" applyFill="1" applyBorder="1"/>
    <xf numFmtId="167" fontId="1" fillId="0" borderId="0" xfId="0" applyNumberFormat="1" applyFont="1" applyFill="1" applyBorder="1"/>
    <xf numFmtId="0" fontId="4" fillId="0" borderId="0" xfId="0" applyFont="1" applyFill="1"/>
    <xf numFmtId="165" fontId="2" fillId="0" borderId="0" xfId="0" applyNumberFormat="1" applyFont="1" applyFill="1" applyBorder="1"/>
    <xf numFmtId="0" fontId="11" fillId="0" borderId="0" xfId="0" quotePrefix="1" applyFont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165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/>
    <xf numFmtId="172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2" xfId="0" applyFont="1" applyFill="1" applyBorder="1"/>
    <xf numFmtId="166" fontId="1" fillId="0" borderId="2" xfId="0" applyNumberFormat="1" applyFont="1" applyFill="1" applyBorder="1"/>
    <xf numFmtId="169" fontId="1" fillId="0" borderId="0" xfId="0" applyNumberFormat="1" applyFont="1" applyFill="1"/>
    <xf numFmtId="164" fontId="1" fillId="0" borderId="0" xfId="4" applyFont="1" applyFill="1"/>
    <xf numFmtId="170" fontId="1" fillId="0" borderId="0" xfId="4" applyNumberFormat="1" applyFont="1" applyFill="1"/>
    <xf numFmtId="167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1" fillId="0" borderId="0" xfId="0" applyFont="1" applyFill="1"/>
    <xf numFmtId="0" fontId="1" fillId="0" borderId="0" xfId="8" applyFont="1" applyAlignment="1">
      <alignment vertical="center"/>
    </xf>
    <xf numFmtId="0" fontId="6" fillId="0" borderId="0" xfId="8" applyFont="1" applyAlignment="1" applyProtection="1">
      <alignment horizontal="left" vertical="center"/>
      <protection locked="0"/>
    </xf>
    <xf numFmtId="0" fontId="5" fillId="0" borderId="0" xfId="8" applyFont="1" applyAlignment="1">
      <alignment vertical="center"/>
    </xf>
    <xf numFmtId="165" fontId="5" fillId="0" borderId="0" xfId="8" applyNumberFormat="1" applyFont="1" applyAlignment="1">
      <alignment vertical="center"/>
    </xf>
    <xf numFmtId="0" fontId="6" fillId="0" borderId="0" xfId="8" applyFont="1" applyAlignment="1">
      <alignment horizontal="right" vertical="center"/>
    </xf>
    <xf numFmtId="0" fontId="5" fillId="0" borderId="1" xfId="8" applyFont="1" applyBorder="1" applyAlignment="1">
      <alignment vertical="center"/>
    </xf>
    <xf numFmtId="0" fontId="6" fillId="0" borderId="0" xfId="8" applyFont="1" applyBorder="1" applyAlignment="1">
      <alignment horizontal="center" vertical="center"/>
    </xf>
    <xf numFmtId="0" fontId="5" fillId="0" borderId="0" xfId="8" applyFont="1" applyBorder="1" applyAlignment="1">
      <alignment vertical="center"/>
    </xf>
    <xf numFmtId="0" fontId="11" fillId="0" borderId="0" xfId="8" quotePrefix="1" applyFont="1" applyBorder="1" applyAlignment="1">
      <alignment horizontal="center" vertical="center"/>
    </xf>
    <xf numFmtId="0" fontId="11" fillId="0" borderId="0" xfId="8" quotePrefix="1" applyFont="1" applyFill="1" applyBorder="1" applyAlignment="1">
      <alignment horizontal="center" vertical="center"/>
    </xf>
    <xf numFmtId="0" fontId="11" fillId="0" borderId="0" xfId="8" applyFont="1" applyBorder="1" applyAlignment="1">
      <alignment horizontal="center" vertical="center"/>
    </xf>
    <xf numFmtId="0" fontId="4" fillId="0" borderId="0" xfId="8" applyFont="1" applyAlignment="1">
      <alignment vertical="center"/>
    </xf>
    <xf numFmtId="0" fontId="1" fillId="0" borderId="0" xfId="8" applyFont="1" applyBorder="1" applyAlignment="1">
      <alignment vertical="center"/>
    </xf>
    <xf numFmtId="0" fontId="2" fillId="0" borderId="0" xfId="8" applyFont="1" applyBorder="1" applyAlignment="1">
      <alignment horizontal="center" vertical="center"/>
    </xf>
    <xf numFmtId="165" fontId="2" fillId="0" borderId="0" xfId="8" applyNumberFormat="1" applyFont="1" applyFill="1" applyBorder="1" applyAlignment="1">
      <alignment vertical="center"/>
    </xf>
    <xf numFmtId="166" fontId="2" fillId="0" borderId="0" xfId="8" applyNumberFormat="1" applyFont="1" applyBorder="1" applyAlignment="1">
      <alignment vertical="center"/>
    </xf>
    <xf numFmtId="166" fontId="2" fillId="0" borderId="0" xfId="8" applyNumberFormat="1" applyFont="1" applyBorder="1" applyAlignment="1">
      <alignment horizontal="right" vertical="center"/>
    </xf>
    <xf numFmtId="0" fontId="1" fillId="0" borderId="0" xfId="8" applyFont="1" applyFill="1" applyBorder="1" applyAlignment="1">
      <alignment vertical="center"/>
    </xf>
    <xf numFmtId="165" fontId="1" fillId="0" borderId="0" xfId="9" applyNumberFormat="1" applyFont="1" applyFill="1" applyBorder="1" applyAlignment="1">
      <alignment vertical="center"/>
    </xf>
    <xf numFmtId="166" fontId="1" fillId="0" borderId="0" xfId="8" applyNumberFormat="1" applyFont="1" applyFill="1" applyBorder="1" applyAlignment="1">
      <alignment vertical="center"/>
    </xf>
    <xf numFmtId="166" fontId="1" fillId="0" borderId="0" xfId="8" applyNumberFormat="1" applyFont="1" applyFill="1" applyBorder="1" applyAlignment="1">
      <alignment horizontal="right" vertical="center"/>
    </xf>
    <xf numFmtId="167" fontId="1" fillId="0" borderId="0" xfId="8" applyNumberFormat="1" applyFont="1" applyFill="1" applyAlignment="1">
      <alignment vertical="center"/>
    </xf>
    <xf numFmtId="172" fontId="1" fillId="0" borderId="0" xfId="8" applyNumberFormat="1" applyFont="1" applyFill="1" applyAlignment="1">
      <alignment vertical="center"/>
    </xf>
    <xf numFmtId="0" fontId="1" fillId="0" borderId="0" xfId="8" applyFont="1" applyFill="1" applyAlignment="1">
      <alignment vertical="center"/>
    </xf>
    <xf numFmtId="0" fontId="11" fillId="0" borderId="0" xfId="8" applyFont="1" applyFill="1" applyBorder="1" applyAlignment="1">
      <alignment vertical="center"/>
    </xf>
    <xf numFmtId="164" fontId="1" fillId="0" borderId="0" xfId="4" applyFont="1" applyFill="1" applyAlignment="1">
      <alignment vertical="center"/>
    </xf>
    <xf numFmtId="165" fontId="1" fillId="0" borderId="0" xfId="8" applyNumberFormat="1" applyFont="1" applyFill="1" applyAlignment="1">
      <alignment vertical="center"/>
    </xf>
    <xf numFmtId="165" fontId="1" fillId="0" borderId="0" xfId="8" applyNumberFormat="1" applyFont="1" applyFill="1" applyBorder="1" applyAlignment="1">
      <alignment vertical="center"/>
    </xf>
    <xf numFmtId="167" fontId="1" fillId="0" borderId="0" xfId="8" applyNumberFormat="1" applyFont="1" applyFill="1" applyBorder="1" applyAlignment="1">
      <alignment vertical="center"/>
    </xf>
    <xf numFmtId="0" fontId="1" fillId="0" borderId="2" xfId="8" applyFont="1" applyFill="1" applyBorder="1" applyAlignment="1">
      <alignment vertical="center"/>
    </xf>
    <xf numFmtId="166" fontId="1" fillId="0" borderId="2" xfId="8" applyNumberFormat="1" applyFont="1" applyFill="1" applyBorder="1" applyAlignment="1">
      <alignment vertical="center"/>
    </xf>
    <xf numFmtId="0" fontId="11" fillId="0" borderId="0" xfId="8" applyFont="1" applyFill="1"/>
    <xf numFmtId="170" fontId="1" fillId="0" borderId="0" xfId="4" applyNumberFormat="1" applyFont="1" applyFill="1" applyAlignment="1">
      <alignment vertical="center"/>
    </xf>
    <xf numFmtId="167" fontId="1" fillId="0" borderId="0" xfId="8" applyNumberFormat="1" applyFont="1" applyAlignment="1">
      <alignment vertical="center"/>
    </xf>
    <xf numFmtId="164" fontId="1" fillId="0" borderId="0" xfId="8" applyNumberFormat="1" applyFont="1" applyAlignment="1">
      <alignment vertical="center"/>
    </xf>
    <xf numFmtId="165" fontId="1" fillId="0" borderId="0" xfId="8" applyNumberFormat="1" applyFont="1" applyAlignment="1">
      <alignment vertical="center"/>
    </xf>
    <xf numFmtId="0" fontId="11" fillId="0" borderId="0" xfId="8" applyFont="1" applyFill="1" applyAlignment="1">
      <alignment vertical="center"/>
    </xf>
    <xf numFmtId="0" fontId="4" fillId="0" borderId="0" xfId="8" applyFont="1" applyFill="1" applyAlignment="1">
      <alignment vertical="center"/>
    </xf>
    <xf numFmtId="169" fontId="1" fillId="0" borderId="0" xfId="8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8" applyFont="1" applyFill="1" applyAlignment="1">
      <alignment horizontal="left" vertical="center" indent="1"/>
    </xf>
    <xf numFmtId="0" fontId="7" fillId="2" borderId="0" xfId="8" applyFont="1" applyFill="1" applyBorder="1" applyAlignment="1" applyProtection="1">
      <alignment horizontal="left" vertical="center" indent="1"/>
      <protection locked="0"/>
    </xf>
    <xf numFmtId="0" fontId="7" fillId="2" borderId="0" xfId="8" applyFont="1" applyFill="1" applyAlignment="1">
      <alignment horizontal="left" vertical="center" wrapText="1" inden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6" fillId="0" borderId="3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 wrapText="1"/>
    </xf>
    <xf numFmtId="0" fontId="6" fillId="3" borderId="1" xfId="8" applyFont="1" applyFill="1" applyBorder="1" applyAlignment="1">
      <alignment horizontal="center" vertical="center" wrapText="1"/>
    </xf>
    <xf numFmtId="0" fontId="6" fillId="3" borderId="0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</cellXfs>
  <cellStyles count="10">
    <cellStyle name="=C:\WINNT\SYSTEM32\COMMAND.COM" xfId="1"/>
    <cellStyle name="=C:\WINNT\SYSTEM32\COMMAND.COM 2" xfId="5"/>
    <cellStyle name="=C:\WINNT\SYSTEM32\COMMAND.COM 3" xfId="9"/>
    <cellStyle name="=C:\WINNT\SYSTEM32\COMMAND.COM_CIGF_5 A PPTO MOD  (1)" xfId="2"/>
    <cellStyle name="Euro" xfId="3"/>
    <cellStyle name="Millares" xfId="4" builtinId="3"/>
    <cellStyle name="Millares 2" xfId="7"/>
    <cellStyle name="Normal" xfId="0" builtinId="0"/>
    <cellStyle name="Normal 2" xfId="6"/>
    <cellStyle name="Normal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showGridLines="0" tabSelected="1" topLeftCell="B1" zoomScale="110" zoomScaleNormal="110" workbookViewId="0">
      <selection activeCell="C25" sqref="C25"/>
    </sheetView>
  </sheetViews>
  <sheetFormatPr baseColWidth="10" defaultColWidth="11.5703125" defaultRowHeight="12.75" x14ac:dyDescent="0.2"/>
  <cols>
    <col min="1" max="1" width="0" style="22" hidden="1" customWidth="1"/>
    <col min="2" max="2" width="4.5703125" style="22" customWidth="1"/>
    <col min="3" max="3" width="53.140625" style="22" bestFit="1" customWidth="1"/>
    <col min="4" max="4" width="14.5703125" style="22" customWidth="1"/>
    <col min="5" max="5" width="14.140625" style="22" customWidth="1"/>
    <col min="6" max="6" width="14.5703125" style="22" customWidth="1"/>
    <col min="7" max="7" width="13.7109375" style="22" customWidth="1"/>
    <col min="8" max="8" width="15.140625" style="22" customWidth="1"/>
    <col min="9" max="9" width="13.7109375" style="22" customWidth="1"/>
    <col min="10" max="10" width="14.28515625" style="22" customWidth="1"/>
    <col min="11" max="12" width="13.85546875" style="22" customWidth="1"/>
    <col min="13" max="16384" width="11.5703125" style="22"/>
  </cols>
  <sheetData>
    <row r="1" spans="2:14" ht="15" customHeight="1" x14ac:dyDescent="0.2">
      <c r="B1" s="86" t="s">
        <v>52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4" s="23" customFormat="1" ht="15" customHeight="1" x14ac:dyDescent="0.2">
      <c r="B2" s="86" t="s">
        <v>53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4" ht="15" customHeight="1" x14ac:dyDescent="0.2">
      <c r="B3" s="88" t="s">
        <v>54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4" ht="15" customHeight="1" x14ac:dyDescent="0.2">
      <c r="B4" s="86" t="s">
        <v>51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4" ht="15" customHeight="1" x14ac:dyDescent="0.2">
      <c r="B5" s="87" t="s">
        <v>56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4" ht="15" x14ac:dyDescent="0.25">
      <c r="B6" s="2"/>
      <c r="C6" s="4"/>
      <c r="D6" s="4"/>
      <c r="E6" s="4"/>
      <c r="F6" s="4"/>
      <c r="G6" s="4"/>
      <c r="H6" s="12"/>
      <c r="I6" s="4"/>
      <c r="J6" s="4"/>
      <c r="K6" s="3"/>
      <c r="L6" s="3"/>
    </row>
    <row r="7" spans="2:14" ht="15" x14ac:dyDescent="0.25">
      <c r="B7" s="89"/>
      <c r="C7" s="83" t="s">
        <v>0</v>
      </c>
      <c r="D7" s="89" t="s">
        <v>9</v>
      </c>
      <c r="E7" s="89"/>
      <c r="F7" s="89"/>
      <c r="G7" s="89"/>
      <c r="H7" s="89" t="s">
        <v>10</v>
      </c>
      <c r="I7" s="89"/>
      <c r="J7" s="89"/>
      <c r="K7" s="89"/>
      <c r="L7" s="9"/>
    </row>
    <row r="8" spans="2:14" ht="15" x14ac:dyDescent="0.25">
      <c r="B8" s="90"/>
      <c r="C8" s="84"/>
      <c r="D8" s="21"/>
      <c r="E8" s="91" t="s">
        <v>42</v>
      </c>
      <c r="F8" s="91"/>
      <c r="G8" s="21"/>
      <c r="H8" s="21"/>
      <c r="I8" s="91" t="s">
        <v>42</v>
      </c>
      <c r="J8" s="91"/>
      <c r="K8" s="21"/>
      <c r="L8" s="5"/>
    </row>
    <row r="9" spans="2:14" ht="12.75" customHeight="1" x14ac:dyDescent="0.2">
      <c r="B9" s="90"/>
      <c r="C9" s="84"/>
      <c r="D9" s="82" t="s">
        <v>38</v>
      </c>
      <c r="E9" s="79" t="s">
        <v>22</v>
      </c>
      <c r="F9" s="81" t="s">
        <v>23</v>
      </c>
      <c r="G9" s="83" t="s">
        <v>29</v>
      </c>
      <c r="H9" s="85" t="s">
        <v>38</v>
      </c>
      <c r="I9" s="79" t="s">
        <v>22</v>
      </c>
      <c r="J9" s="81" t="s">
        <v>23</v>
      </c>
      <c r="K9" s="83" t="s">
        <v>28</v>
      </c>
      <c r="L9" s="82" t="s">
        <v>36</v>
      </c>
    </row>
    <row r="10" spans="2:14" ht="12.75" customHeight="1" x14ac:dyDescent="0.2">
      <c r="B10" s="90"/>
      <c r="C10" s="84"/>
      <c r="D10" s="82"/>
      <c r="E10" s="80"/>
      <c r="F10" s="82"/>
      <c r="G10" s="84"/>
      <c r="H10" s="85"/>
      <c r="I10" s="80"/>
      <c r="J10" s="82"/>
      <c r="K10" s="84"/>
      <c r="L10" s="82"/>
    </row>
    <row r="11" spans="2:14" s="1" customFormat="1" ht="17.25" customHeight="1" x14ac:dyDescent="0.2">
      <c r="B11" s="5"/>
      <c r="C11" s="5"/>
      <c r="D11" s="18" t="s">
        <v>1</v>
      </c>
      <c r="E11" s="18" t="s">
        <v>2</v>
      </c>
      <c r="F11" s="18" t="s">
        <v>3</v>
      </c>
      <c r="G11" s="18" t="s">
        <v>11</v>
      </c>
      <c r="H11" s="19" t="s">
        <v>39</v>
      </c>
      <c r="I11" s="18" t="s">
        <v>4</v>
      </c>
      <c r="J11" s="18" t="s">
        <v>12</v>
      </c>
      <c r="K11" s="20" t="s">
        <v>40</v>
      </c>
      <c r="L11" s="18" t="s">
        <v>41</v>
      </c>
    </row>
    <row r="12" spans="2:14" ht="16.5" customHeight="1" x14ac:dyDescent="0.2">
      <c r="B12" s="24"/>
      <c r="C12" s="6" t="s">
        <v>8</v>
      </c>
      <c r="D12" s="17">
        <f>SUM(D14:D41)</f>
        <v>54228.363100333343</v>
      </c>
      <c r="E12" s="17">
        <f>SUM(E14:E41)</f>
        <v>10499.018806</v>
      </c>
      <c r="F12" s="17">
        <f>SUM(F14:F41)</f>
        <v>15489.114759999999</v>
      </c>
      <c r="G12" s="17">
        <f>D12-E12-F12</f>
        <v>28240.229534333346</v>
      </c>
      <c r="H12" s="17">
        <f>SUM(H14:H41)</f>
        <v>66753.18670053652</v>
      </c>
      <c r="I12" s="17">
        <f>SUM(I14:I41)</f>
        <v>9847.9539129999994</v>
      </c>
      <c r="J12" s="17">
        <f>SUM(J14:J41)</f>
        <v>18294.894626999998</v>
      </c>
      <c r="K12" s="7">
        <f>+H12-I12-J12</f>
        <v>38610.338160536528</v>
      </c>
      <c r="L12" s="11">
        <f>IF(OR(G12=0,K12=0),"N.A.",IF((((K12-G12)/G12))*100&gt;=ABS(500),"&gt;500",(((K12-G12)/G12))*100))</f>
        <v>36.721049358312108</v>
      </c>
    </row>
    <row r="13" spans="2:14" x14ac:dyDescent="0.2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4" s="29" customFormat="1" ht="14.1" customHeight="1" x14ac:dyDescent="0.2">
      <c r="B14" s="14">
        <v>1</v>
      </c>
      <c r="C14" s="14" t="s">
        <v>17</v>
      </c>
      <c r="D14" s="25">
        <v>301.14637641666661</v>
      </c>
      <c r="E14" s="25">
        <v>219.12457599999999</v>
      </c>
      <c r="F14" s="25">
        <v>47.006350999999995</v>
      </c>
      <c r="G14" s="8">
        <v>35.015449416666627</v>
      </c>
      <c r="H14" s="8">
        <v>275.76385722000003</v>
      </c>
      <c r="I14" s="8">
        <v>221.40374800000001</v>
      </c>
      <c r="J14" s="8">
        <v>51.629774000000005</v>
      </c>
      <c r="K14" s="8">
        <v>2.7303352200000219</v>
      </c>
      <c r="L14" s="26">
        <v>-92.202484144897369</v>
      </c>
      <c r="M14" s="27"/>
      <c r="N14" s="28"/>
    </row>
    <row r="15" spans="2:14" s="29" customFormat="1" ht="14.1" customHeight="1" x14ac:dyDescent="0.2">
      <c r="B15" s="14">
        <v>2</v>
      </c>
      <c r="C15" s="14" t="s">
        <v>13</v>
      </c>
      <c r="D15" s="25">
        <v>2374.1430311666668</v>
      </c>
      <c r="E15" s="25">
        <v>301.57454300000006</v>
      </c>
      <c r="F15" s="25">
        <v>663.03558099999998</v>
      </c>
      <c r="G15" s="8">
        <v>1409.5329071666665</v>
      </c>
      <c r="H15" s="8">
        <v>3251.8491188400003</v>
      </c>
      <c r="I15" s="8">
        <v>213.60917999999998</v>
      </c>
      <c r="J15" s="8">
        <v>753.30348000000004</v>
      </c>
      <c r="K15" s="8">
        <v>2284.9364588400003</v>
      </c>
      <c r="L15" s="26">
        <v>62.105932200831127</v>
      </c>
      <c r="M15" s="27"/>
      <c r="N15" s="28"/>
    </row>
    <row r="16" spans="2:14" s="29" customFormat="1" ht="14.1" customHeight="1" x14ac:dyDescent="0.2">
      <c r="B16" s="14">
        <v>3</v>
      </c>
      <c r="C16" s="14" t="s">
        <v>18</v>
      </c>
      <c r="D16" s="25">
        <v>2039.2832623333329</v>
      </c>
      <c r="E16" s="25">
        <v>119.05286</v>
      </c>
      <c r="F16" s="25">
        <v>692.17232200000001</v>
      </c>
      <c r="G16" s="8">
        <v>1228.0580803333328</v>
      </c>
      <c r="H16" s="8">
        <v>3479.1728142399998</v>
      </c>
      <c r="I16" s="8">
        <v>111.64351900000001</v>
      </c>
      <c r="J16" s="8">
        <v>1098.4792570000002</v>
      </c>
      <c r="K16" s="8">
        <v>2269.0500382399996</v>
      </c>
      <c r="L16" s="26">
        <v>84.767322863435695</v>
      </c>
      <c r="M16" s="27"/>
      <c r="N16" s="28"/>
    </row>
    <row r="17" spans="2:14" s="29" customFormat="1" ht="14.1" customHeight="1" x14ac:dyDescent="0.2">
      <c r="B17" s="14">
        <v>4</v>
      </c>
      <c r="C17" s="14" t="s">
        <v>5</v>
      </c>
      <c r="D17" s="25">
        <v>1012.4822936666665</v>
      </c>
      <c r="E17" s="25">
        <v>296.64694800000001</v>
      </c>
      <c r="F17" s="25">
        <v>321.39634799999999</v>
      </c>
      <c r="G17" s="8">
        <v>394.43899766666641</v>
      </c>
      <c r="H17" s="8">
        <v>966.89953981999997</v>
      </c>
      <c r="I17" s="8">
        <v>235.60416100000003</v>
      </c>
      <c r="J17" s="8">
        <v>316.747164</v>
      </c>
      <c r="K17" s="8">
        <v>414.54821482</v>
      </c>
      <c r="L17" s="26">
        <v>5.0981817904140252</v>
      </c>
      <c r="M17" s="27"/>
      <c r="N17" s="28"/>
    </row>
    <row r="18" spans="2:14" s="29" customFormat="1" ht="14.1" customHeight="1" x14ac:dyDescent="0.2">
      <c r="B18" s="14">
        <v>5</v>
      </c>
      <c r="C18" s="14" t="s">
        <v>33</v>
      </c>
      <c r="D18" s="25">
        <v>1335.4639019166666</v>
      </c>
      <c r="E18" s="25">
        <v>339.19174599999997</v>
      </c>
      <c r="F18" s="25">
        <v>431.63559900000001</v>
      </c>
      <c r="G18" s="8">
        <v>564.63655691666668</v>
      </c>
      <c r="H18" s="8">
        <v>2032.261015</v>
      </c>
      <c r="I18" s="8">
        <v>324.48398400000002</v>
      </c>
      <c r="J18" s="8">
        <v>518.99383000000012</v>
      </c>
      <c r="K18" s="8">
        <v>1188.783201</v>
      </c>
      <c r="L18" s="26">
        <v>110.53953847615459</v>
      </c>
      <c r="M18" s="27"/>
      <c r="N18" s="28"/>
    </row>
    <row r="19" spans="2:14" s="29" customFormat="1" ht="14.1" customHeight="1" x14ac:dyDescent="0.2">
      <c r="B19" s="14">
        <v>6</v>
      </c>
      <c r="C19" s="13" t="s">
        <v>19</v>
      </c>
      <c r="D19" s="25">
        <v>2082.7395884166667</v>
      </c>
      <c r="E19" s="25">
        <v>360.21517</v>
      </c>
      <c r="F19" s="25">
        <v>502.24211599999995</v>
      </c>
      <c r="G19" s="8">
        <v>1220.2823024166669</v>
      </c>
      <c r="H19" s="8">
        <v>2245.29402458</v>
      </c>
      <c r="I19" s="8">
        <v>343.63672299999996</v>
      </c>
      <c r="J19" s="8">
        <v>874.47749999999996</v>
      </c>
      <c r="K19" s="8">
        <v>1027.17980158</v>
      </c>
      <c r="L19" s="26">
        <v>-15.824412142521737</v>
      </c>
      <c r="M19" s="27"/>
      <c r="N19" s="28"/>
    </row>
    <row r="20" spans="2:14" s="29" customFormat="1" ht="14.1" customHeight="1" x14ac:dyDescent="0.2">
      <c r="B20" s="14">
        <v>7</v>
      </c>
      <c r="C20" s="14" t="s">
        <v>14</v>
      </c>
      <c r="D20" s="25">
        <v>2072.2878971666664</v>
      </c>
      <c r="E20" s="25">
        <v>297.58007599999996</v>
      </c>
      <c r="F20" s="25">
        <v>535.57664599999998</v>
      </c>
      <c r="G20" s="8">
        <v>1239.1311751666665</v>
      </c>
      <c r="H20" s="8">
        <v>2891.8839471799997</v>
      </c>
      <c r="I20" s="8">
        <v>297.86381799999998</v>
      </c>
      <c r="J20" s="8">
        <v>669.725009</v>
      </c>
      <c r="K20" s="8">
        <v>1924.2951201799999</v>
      </c>
      <c r="L20" s="26">
        <v>55.293899366318264</v>
      </c>
      <c r="M20" s="27"/>
      <c r="N20" s="28"/>
    </row>
    <row r="21" spans="2:14" s="29" customFormat="1" ht="14.1" customHeight="1" x14ac:dyDescent="0.2">
      <c r="B21" s="14">
        <v>8</v>
      </c>
      <c r="C21" s="14" t="s">
        <v>6</v>
      </c>
      <c r="D21" s="25">
        <v>1388.6857366666663</v>
      </c>
      <c r="E21" s="25">
        <v>314.67284599999999</v>
      </c>
      <c r="F21" s="25">
        <v>391.44834200000003</v>
      </c>
      <c r="G21" s="8">
        <v>682.56454866666638</v>
      </c>
      <c r="H21" s="8">
        <v>2040.7027157428049</v>
      </c>
      <c r="I21" s="8">
        <v>268.25097299999999</v>
      </c>
      <c r="J21" s="8">
        <v>495.75775600000003</v>
      </c>
      <c r="K21" s="8">
        <v>1276.693986742805</v>
      </c>
      <c r="L21" s="26">
        <v>87.043700004156605</v>
      </c>
      <c r="M21" s="27"/>
      <c r="N21" s="28"/>
    </row>
    <row r="22" spans="2:14" s="29" customFormat="1" ht="14.1" customHeight="1" x14ac:dyDescent="0.2">
      <c r="B22" s="14">
        <v>9</v>
      </c>
      <c r="C22" s="14" t="s">
        <v>20</v>
      </c>
      <c r="D22" s="25">
        <v>2140.5578576666667</v>
      </c>
      <c r="E22" s="25">
        <v>252.406961</v>
      </c>
      <c r="F22" s="25">
        <v>594.06207199999994</v>
      </c>
      <c r="G22" s="8">
        <v>1294.0888246666668</v>
      </c>
      <c r="H22" s="8">
        <v>2764.83795487</v>
      </c>
      <c r="I22" s="8">
        <v>184.767492</v>
      </c>
      <c r="J22" s="8">
        <v>761.61615099999995</v>
      </c>
      <c r="K22" s="8">
        <v>1818.4543118700001</v>
      </c>
      <c r="L22" s="26">
        <v>40.520053740391432</v>
      </c>
      <c r="M22" s="27"/>
      <c r="N22" s="28"/>
    </row>
    <row r="23" spans="2:14" s="29" customFormat="1" ht="14.1" customHeight="1" x14ac:dyDescent="0.2">
      <c r="B23" s="14">
        <v>10</v>
      </c>
      <c r="C23" s="14" t="s">
        <v>24</v>
      </c>
      <c r="D23" s="25">
        <v>2214.5129935833334</v>
      </c>
      <c r="E23" s="25">
        <v>385.23325700000004</v>
      </c>
      <c r="F23" s="25">
        <v>485.65769599999999</v>
      </c>
      <c r="G23" s="8">
        <v>1343.6220405833333</v>
      </c>
      <c r="H23" s="8">
        <v>1361.16107465</v>
      </c>
      <c r="I23" s="8">
        <v>312.59058099999999</v>
      </c>
      <c r="J23" s="8">
        <v>413.04025899999999</v>
      </c>
      <c r="K23" s="8">
        <v>635.53023465000012</v>
      </c>
      <c r="L23" s="26">
        <v>-52.70022257344894</v>
      </c>
      <c r="M23" s="27"/>
      <c r="N23" s="28"/>
    </row>
    <row r="24" spans="2:14" s="29" customFormat="1" ht="14.1" customHeight="1" x14ac:dyDescent="0.2">
      <c r="B24" s="14">
        <v>11</v>
      </c>
      <c r="C24" s="14" t="s">
        <v>15</v>
      </c>
      <c r="D24" s="25">
        <v>1163.2746474999999</v>
      </c>
      <c r="E24" s="25">
        <v>367.69636500000001</v>
      </c>
      <c r="F24" s="25">
        <v>318.52873599999998</v>
      </c>
      <c r="G24" s="8">
        <v>477.04954649999991</v>
      </c>
      <c r="H24" s="8">
        <v>1574.97200737</v>
      </c>
      <c r="I24" s="8">
        <v>300.70638500000001</v>
      </c>
      <c r="J24" s="8">
        <v>396.78411799999998</v>
      </c>
      <c r="K24" s="8">
        <v>877.48150437000004</v>
      </c>
      <c r="L24" s="26">
        <v>83.939280690627427</v>
      </c>
      <c r="M24" s="27"/>
      <c r="N24" s="28"/>
    </row>
    <row r="25" spans="2:14" s="29" customFormat="1" ht="14.1" customHeight="1" x14ac:dyDescent="0.2">
      <c r="B25" s="14">
        <v>12</v>
      </c>
      <c r="C25" s="14" t="s">
        <v>16</v>
      </c>
      <c r="D25" s="25">
        <v>2392.5315195833327</v>
      </c>
      <c r="E25" s="25">
        <v>419.90123199999999</v>
      </c>
      <c r="F25" s="25">
        <v>569.92574200000001</v>
      </c>
      <c r="G25" s="8">
        <v>1402.7045455833327</v>
      </c>
      <c r="H25" s="8">
        <v>2817.3127175999998</v>
      </c>
      <c r="I25" s="8">
        <v>415.421513</v>
      </c>
      <c r="J25" s="8">
        <v>669.85324700000001</v>
      </c>
      <c r="K25" s="8">
        <v>1732.0379575999996</v>
      </c>
      <c r="L25" s="26">
        <v>23.478459027856744</v>
      </c>
      <c r="M25" s="27"/>
      <c r="N25" s="28"/>
    </row>
    <row r="26" spans="2:14" s="29" customFormat="1" ht="14.1" customHeight="1" x14ac:dyDescent="0.2">
      <c r="B26" s="14">
        <v>13</v>
      </c>
      <c r="C26" s="14" t="s">
        <v>21</v>
      </c>
      <c r="D26" s="25">
        <v>274.04332024999997</v>
      </c>
      <c r="E26" s="25">
        <v>149.792372</v>
      </c>
      <c r="F26" s="25">
        <v>41.249040000000001</v>
      </c>
      <c r="G26" s="8">
        <v>83.001908249999957</v>
      </c>
      <c r="H26" s="8">
        <v>167.33110864999998</v>
      </c>
      <c r="I26" s="8">
        <v>146.73274700000002</v>
      </c>
      <c r="J26" s="8">
        <v>18.941618000000002</v>
      </c>
      <c r="K26" s="8">
        <v>1.6567436499999566</v>
      </c>
      <c r="L26" s="26">
        <v>-98.003969203924953</v>
      </c>
      <c r="M26" s="27"/>
      <c r="N26" s="28"/>
    </row>
    <row r="27" spans="2:14" s="29" customFormat="1" ht="14.1" customHeight="1" x14ac:dyDescent="0.2">
      <c r="B27" s="14">
        <v>15</v>
      </c>
      <c r="C27" s="14" t="s">
        <v>25</v>
      </c>
      <c r="D27" s="25">
        <v>4368.555486166666</v>
      </c>
      <c r="E27" s="25">
        <v>725.72525199999995</v>
      </c>
      <c r="F27" s="25">
        <v>1214.1440519999999</v>
      </c>
      <c r="G27" s="8">
        <v>2428.6861821666662</v>
      </c>
      <c r="H27" s="8">
        <v>5039.3978083878883</v>
      </c>
      <c r="I27" s="8">
        <v>766.01481000000001</v>
      </c>
      <c r="J27" s="8">
        <v>1589.2653829999999</v>
      </c>
      <c r="K27" s="8">
        <v>2684.1176153878887</v>
      </c>
      <c r="L27" s="26">
        <v>10.517267940864572</v>
      </c>
      <c r="M27" s="27"/>
      <c r="N27" s="28"/>
    </row>
    <row r="28" spans="2:14" s="29" customFormat="1" ht="14.1" customHeight="1" x14ac:dyDescent="0.2">
      <c r="B28" s="14">
        <v>16</v>
      </c>
      <c r="C28" s="14" t="s">
        <v>26</v>
      </c>
      <c r="D28" s="25">
        <v>1379.3258552500001</v>
      </c>
      <c r="E28" s="25">
        <v>238.190279</v>
      </c>
      <c r="F28" s="25">
        <v>489.78847900000005</v>
      </c>
      <c r="G28" s="8">
        <v>651.34709725000016</v>
      </c>
      <c r="H28" s="8">
        <v>1731.60542917</v>
      </c>
      <c r="I28" s="8">
        <v>192.74393599999999</v>
      </c>
      <c r="J28" s="8">
        <v>480.34742899999998</v>
      </c>
      <c r="K28" s="8">
        <v>1058.51406417</v>
      </c>
      <c r="L28" s="26">
        <v>62.511519378694793</v>
      </c>
      <c r="M28" s="27"/>
      <c r="N28" s="28"/>
    </row>
    <row r="29" spans="2:14" s="29" customFormat="1" ht="14.1" customHeight="1" x14ac:dyDescent="0.2">
      <c r="B29" s="14">
        <v>17</v>
      </c>
      <c r="C29" s="14" t="s">
        <v>34</v>
      </c>
      <c r="D29" s="25">
        <v>2575.187710666667</v>
      </c>
      <c r="E29" s="25">
        <v>654.76765799999998</v>
      </c>
      <c r="F29" s="25">
        <v>718.62721999999997</v>
      </c>
      <c r="G29" s="8">
        <v>1201.792832666667</v>
      </c>
      <c r="H29" s="8">
        <v>3556.0925577807916</v>
      </c>
      <c r="I29" s="8">
        <v>698.76397500000007</v>
      </c>
      <c r="J29" s="8">
        <v>884.94233199999996</v>
      </c>
      <c r="K29" s="8">
        <v>1972.3862507807912</v>
      </c>
      <c r="L29" s="26">
        <v>64.120320671596019</v>
      </c>
      <c r="M29" s="27"/>
      <c r="N29" s="28"/>
    </row>
    <row r="30" spans="2:14" s="29" customFormat="1" ht="14.1" customHeight="1" x14ac:dyDescent="0.2">
      <c r="B30" s="14">
        <v>18</v>
      </c>
      <c r="C30" s="14" t="s">
        <v>27</v>
      </c>
      <c r="D30" s="25">
        <v>1926.3539096666666</v>
      </c>
      <c r="E30" s="25">
        <v>506.67458299999998</v>
      </c>
      <c r="F30" s="25">
        <v>499.22726499999999</v>
      </c>
      <c r="G30" s="8">
        <v>920.45206166666662</v>
      </c>
      <c r="H30" s="8">
        <v>2361.0927095590628</v>
      </c>
      <c r="I30" s="8">
        <v>437.83023299999996</v>
      </c>
      <c r="J30" s="8">
        <v>714.70511400000009</v>
      </c>
      <c r="K30" s="8">
        <v>1208.5573625590628</v>
      </c>
      <c r="L30" s="26">
        <v>31.300413448009735</v>
      </c>
      <c r="M30" s="27"/>
      <c r="N30" s="28"/>
    </row>
    <row r="31" spans="2:14" s="29" customFormat="1" ht="14.1" customHeight="1" x14ac:dyDescent="0.2">
      <c r="B31" s="14">
        <v>19</v>
      </c>
      <c r="C31" s="14" t="s">
        <v>7</v>
      </c>
      <c r="D31" s="25">
        <v>4487.9312508333333</v>
      </c>
      <c r="E31" s="25">
        <v>712.70340299999998</v>
      </c>
      <c r="F31" s="25">
        <v>1404.4236459999997</v>
      </c>
      <c r="G31" s="8">
        <v>2370.8042018333335</v>
      </c>
      <c r="H31" s="8">
        <v>5830.4377665715501</v>
      </c>
      <c r="I31" s="8">
        <v>757.9092619999999</v>
      </c>
      <c r="J31" s="8">
        <v>1631.5861110000003</v>
      </c>
      <c r="K31" s="8">
        <v>3440.9423935715495</v>
      </c>
      <c r="L31" s="26">
        <v>45.138193652208066</v>
      </c>
      <c r="M31" s="27"/>
      <c r="N31" s="28"/>
    </row>
    <row r="32" spans="2:14" s="29" customFormat="1" ht="14.1" customHeight="1" x14ac:dyDescent="0.2">
      <c r="B32" s="14">
        <v>20</v>
      </c>
      <c r="C32" s="14" t="s">
        <v>31</v>
      </c>
      <c r="D32" s="25">
        <v>4354.4415355000001</v>
      </c>
      <c r="E32" s="25">
        <v>957.56923700000016</v>
      </c>
      <c r="F32" s="25">
        <v>1278.4912930000003</v>
      </c>
      <c r="G32" s="8">
        <v>2118.3810054999994</v>
      </c>
      <c r="H32" s="8">
        <v>4803.0532865673395</v>
      </c>
      <c r="I32" s="8">
        <v>915.71800499999995</v>
      </c>
      <c r="J32" s="8">
        <v>1162.579178</v>
      </c>
      <c r="K32" s="8">
        <v>2724.7561035673398</v>
      </c>
      <c r="L32" s="26">
        <v>28.624458796269192</v>
      </c>
      <c r="M32" s="27"/>
      <c r="N32" s="28"/>
    </row>
    <row r="33" spans="2:14" s="29" customFormat="1" ht="14.1" customHeight="1" x14ac:dyDescent="0.2">
      <c r="B33" s="14">
        <v>21</v>
      </c>
      <c r="C33" s="14" t="s">
        <v>35</v>
      </c>
      <c r="D33" s="25">
        <v>4356.5453452499996</v>
      </c>
      <c r="E33" s="25">
        <v>972.22950200000014</v>
      </c>
      <c r="F33" s="25">
        <v>1165.5315030000002</v>
      </c>
      <c r="G33" s="8">
        <v>2218.7843402499993</v>
      </c>
      <c r="H33" s="8">
        <v>4350.3051187766869</v>
      </c>
      <c r="I33" s="8">
        <v>911.46773200000018</v>
      </c>
      <c r="J33" s="8">
        <v>1091.3896160000002</v>
      </c>
      <c r="K33" s="8">
        <v>2347.4477707766864</v>
      </c>
      <c r="L33" s="26">
        <v>5.798825428531285</v>
      </c>
      <c r="M33" s="27"/>
      <c r="N33" s="28"/>
    </row>
    <row r="34" spans="2:14" s="29" customFormat="1" ht="14.1" customHeight="1" x14ac:dyDescent="0.2">
      <c r="B34" s="14">
        <v>24</v>
      </c>
      <c r="C34" s="14" t="s">
        <v>37</v>
      </c>
      <c r="D34" s="25">
        <v>1936.790429583333</v>
      </c>
      <c r="E34" s="25">
        <v>487.98971599999999</v>
      </c>
      <c r="F34" s="25">
        <v>504.90816900000004</v>
      </c>
      <c r="G34" s="8">
        <v>943.89254458333289</v>
      </c>
      <c r="H34" s="8">
        <v>2889.7889232400003</v>
      </c>
      <c r="I34" s="8">
        <v>464.72656599999999</v>
      </c>
      <c r="J34" s="8">
        <v>721.1443099999999</v>
      </c>
      <c r="K34" s="8">
        <v>1703.9180472400005</v>
      </c>
      <c r="L34" s="26">
        <v>80.52034175057176</v>
      </c>
      <c r="M34" s="27"/>
      <c r="N34" s="28"/>
    </row>
    <row r="35" spans="2:14" s="29" customFormat="1" ht="14.1" customHeight="1" x14ac:dyDescent="0.2">
      <c r="B35" s="14">
        <v>25</v>
      </c>
      <c r="C35" s="14" t="s">
        <v>32</v>
      </c>
      <c r="D35" s="25">
        <v>2553.6782133333336</v>
      </c>
      <c r="E35" s="25">
        <v>437.76338399999992</v>
      </c>
      <c r="F35" s="25">
        <v>529.97948799999995</v>
      </c>
      <c r="G35" s="8">
        <v>1585.9353413333338</v>
      </c>
      <c r="H35" s="8">
        <v>3293.4003560099995</v>
      </c>
      <c r="I35" s="8">
        <v>348.63566200000002</v>
      </c>
      <c r="J35" s="8">
        <v>694.65768000000003</v>
      </c>
      <c r="K35" s="8">
        <v>2250.1070140099991</v>
      </c>
      <c r="L35" s="26">
        <v>41.878861979220439</v>
      </c>
      <c r="M35" s="27"/>
      <c r="N35" s="28"/>
    </row>
    <row r="36" spans="2:14" s="29" customFormat="1" ht="14.1" customHeight="1" x14ac:dyDescent="0.2">
      <c r="B36" s="14">
        <v>26</v>
      </c>
      <c r="C36" s="14" t="s">
        <v>30</v>
      </c>
      <c r="D36" s="25">
        <v>2396.5945604999997</v>
      </c>
      <c r="E36" s="25">
        <v>445.22901100000001</v>
      </c>
      <c r="F36" s="25">
        <v>667.49989700000003</v>
      </c>
      <c r="G36" s="8">
        <v>1283.8656524999997</v>
      </c>
      <c r="H36" s="8">
        <v>2629.3291941100001</v>
      </c>
      <c r="I36" s="8">
        <v>417.17389100000003</v>
      </c>
      <c r="J36" s="8">
        <v>577.83969400000001</v>
      </c>
      <c r="K36" s="8">
        <v>1634.3156091100002</v>
      </c>
      <c r="L36" s="26">
        <v>27.296466412010396</v>
      </c>
      <c r="M36" s="27"/>
      <c r="N36" s="28"/>
    </row>
    <row r="37" spans="2:14" s="29" customFormat="1" ht="14.1" customHeight="1" x14ac:dyDescent="0.2">
      <c r="B37" s="14">
        <v>28</v>
      </c>
      <c r="C37" s="14" t="s">
        <v>50</v>
      </c>
      <c r="D37" s="25">
        <v>0</v>
      </c>
      <c r="E37" s="25">
        <v>0</v>
      </c>
      <c r="F37" s="25">
        <v>0</v>
      </c>
      <c r="G37" s="8">
        <v>0</v>
      </c>
      <c r="H37" s="8">
        <v>97.106492026457772</v>
      </c>
      <c r="I37" s="8">
        <v>0</v>
      </c>
      <c r="J37" s="8">
        <v>0</v>
      </c>
      <c r="K37" s="8">
        <v>97.106492026457772</v>
      </c>
      <c r="L37" s="26" t="s">
        <v>58</v>
      </c>
      <c r="M37" s="27"/>
      <c r="N37" s="28"/>
    </row>
    <row r="38" spans="2:14" s="29" customFormat="1" ht="14.1" customHeight="1" x14ac:dyDescent="0.2">
      <c r="B38" s="14">
        <v>29</v>
      </c>
      <c r="C38" s="14" t="s">
        <v>46</v>
      </c>
      <c r="D38" s="25">
        <v>1803.9718095000001</v>
      </c>
      <c r="E38" s="25">
        <v>537.08782899999994</v>
      </c>
      <c r="F38" s="25">
        <v>565.17472299999997</v>
      </c>
      <c r="G38" s="8">
        <v>701.70925750000026</v>
      </c>
      <c r="H38" s="8">
        <v>3091.6316426200001</v>
      </c>
      <c r="I38" s="8">
        <v>560.25501700000007</v>
      </c>
      <c r="J38" s="8">
        <v>815.43577899999991</v>
      </c>
      <c r="K38" s="8">
        <v>1715.9408466200002</v>
      </c>
      <c r="L38" s="26">
        <v>144.53729636308802</v>
      </c>
      <c r="M38" s="27"/>
      <c r="N38" s="28"/>
    </row>
    <row r="39" spans="2:14" s="29" customFormat="1" ht="14.1" customHeight="1" x14ac:dyDescent="0.2">
      <c r="B39" s="14">
        <v>31</v>
      </c>
      <c r="C39" s="24" t="s">
        <v>48</v>
      </c>
      <c r="D39" s="30">
        <v>241.43361258333329</v>
      </c>
      <c r="E39" s="30">
        <v>0</v>
      </c>
      <c r="F39" s="30">
        <v>221.42239199999997</v>
      </c>
      <c r="G39" s="8">
        <v>20.011220583333312</v>
      </c>
      <c r="H39" s="8">
        <v>183.61557689836872</v>
      </c>
      <c r="I39" s="8">
        <v>0</v>
      </c>
      <c r="J39" s="8">
        <v>182.91224299999999</v>
      </c>
      <c r="K39" s="8">
        <v>0.70333389836872584</v>
      </c>
      <c r="L39" s="26">
        <v>-96.485302356046645</v>
      </c>
      <c r="M39" s="27"/>
      <c r="N39" s="28"/>
    </row>
    <row r="40" spans="2:14" s="29" customFormat="1" ht="14.1" customHeight="1" x14ac:dyDescent="0.2">
      <c r="B40" s="14">
        <v>33</v>
      </c>
      <c r="C40" s="24" t="s">
        <v>49</v>
      </c>
      <c r="D40" s="25">
        <v>228.91901841666669</v>
      </c>
      <c r="E40" s="25">
        <v>0</v>
      </c>
      <c r="F40" s="25">
        <v>182.39630299999999</v>
      </c>
      <c r="G40" s="8">
        <v>46.522715416666699</v>
      </c>
      <c r="H40" s="8">
        <v>230.38975549</v>
      </c>
      <c r="I40" s="8">
        <v>0</v>
      </c>
      <c r="J40" s="8">
        <v>160.37642599999998</v>
      </c>
      <c r="K40" s="8">
        <v>70.013329490000018</v>
      </c>
      <c r="L40" s="26">
        <v>50.492783714249491</v>
      </c>
      <c r="M40" s="27"/>
      <c r="N40" s="28"/>
    </row>
    <row r="41" spans="2:14" s="29" customFormat="1" ht="14.1" customHeight="1" x14ac:dyDescent="0.2">
      <c r="B41" s="14">
        <v>34</v>
      </c>
      <c r="C41" s="14" t="s">
        <v>47</v>
      </c>
      <c r="D41" s="25">
        <v>827.48193675000005</v>
      </c>
      <c r="E41" s="25">
        <v>0</v>
      </c>
      <c r="F41" s="25">
        <v>453.56373900000006</v>
      </c>
      <c r="G41" s="8">
        <v>373.91819774999999</v>
      </c>
      <c r="H41" s="8">
        <v>796.49818756556897</v>
      </c>
      <c r="I41" s="8">
        <v>0</v>
      </c>
      <c r="J41" s="8">
        <v>548.36416899999995</v>
      </c>
      <c r="K41" s="8">
        <v>248.13401856556902</v>
      </c>
      <c r="L41" s="26">
        <v>-33.639491188532553</v>
      </c>
      <c r="M41" s="27"/>
      <c r="N41" s="28"/>
    </row>
    <row r="42" spans="2:14" s="29" customFormat="1" ht="14.1" customHeight="1" x14ac:dyDescent="0.2">
      <c r="B42" s="14"/>
      <c r="C42" s="14"/>
      <c r="D42" s="10"/>
      <c r="E42" s="10"/>
      <c r="F42" s="10"/>
      <c r="G42" s="15"/>
      <c r="H42" s="14"/>
      <c r="I42" s="10"/>
      <c r="J42" s="8"/>
      <c r="K42" s="8"/>
      <c r="L42" s="26"/>
    </row>
    <row r="43" spans="2:14" s="29" customFormat="1" ht="9" customHeight="1" thickBot="1" x14ac:dyDescent="0.25">
      <c r="B43" s="31"/>
      <c r="C43" s="31"/>
      <c r="D43" s="31"/>
      <c r="E43" s="32"/>
      <c r="F43" s="31"/>
      <c r="G43" s="31"/>
      <c r="H43" s="31"/>
      <c r="I43" s="31"/>
      <c r="J43" s="31"/>
      <c r="K43" s="31"/>
      <c r="L43" s="31"/>
    </row>
    <row r="44" spans="2:14" s="29" customFormat="1" ht="13.5" customHeight="1" x14ac:dyDescent="0.2">
      <c r="B44" s="39" t="s">
        <v>45</v>
      </c>
      <c r="E44" s="8"/>
    </row>
    <row r="45" spans="2:14" s="29" customFormat="1" ht="13.5" customHeight="1" x14ac:dyDescent="0.2">
      <c r="B45" s="39" t="s">
        <v>43</v>
      </c>
      <c r="C45" s="16"/>
      <c r="E45" s="8"/>
      <c r="H45" s="33"/>
      <c r="I45" s="30"/>
      <c r="J45" s="30"/>
      <c r="L45" s="30"/>
    </row>
    <row r="46" spans="2:14" s="29" customFormat="1" ht="13.5" customHeight="1" x14ac:dyDescent="0.2">
      <c r="B46" s="39" t="s">
        <v>44</v>
      </c>
      <c r="D46" s="30"/>
      <c r="E46" s="8"/>
      <c r="F46" s="34"/>
      <c r="G46" s="35"/>
      <c r="H46" s="35"/>
      <c r="I46" s="35"/>
      <c r="J46" s="35"/>
      <c r="K46" s="35"/>
    </row>
    <row r="47" spans="2:14" ht="13.5" customHeight="1" x14ac:dyDescent="0.2">
      <c r="E47" s="8"/>
      <c r="H47" s="36"/>
    </row>
    <row r="48" spans="2:14" ht="13.5" customHeight="1" x14ac:dyDescent="0.2">
      <c r="E48" s="10"/>
      <c r="F48" s="37"/>
      <c r="J48" s="38"/>
      <c r="L48" s="38"/>
    </row>
    <row r="49" spans="5:5" ht="13.5" customHeight="1" x14ac:dyDescent="0.2">
      <c r="E49" s="38"/>
    </row>
    <row r="50" spans="5:5" ht="13.5" customHeight="1" x14ac:dyDescent="0.2"/>
    <row r="51" spans="5:5" ht="13.5" customHeight="1" x14ac:dyDescent="0.2"/>
    <row r="52" spans="5:5" ht="13.5" customHeight="1" x14ac:dyDescent="0.2"/>
  </sheetData>
  <mergeCells count="20">
    <mergeCell ref="J9:J10"/>
    <mergeCell ref="B2:L2"/>
    <mergeCell ref="B5:L5"/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  <mergeCell ref="E9:E10"/>
    <mergeCell ref="F9:F10"/>
    <mergeCell ref="G9:G10"/>
    <mergeCell ref="H9:H10"/>
    <mergeCell ref="I9:I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showGridLines="0" topLeftCell="B1" zoomScale="110" zoomScaleNormal="110" workbookViewId="0">
      <selection activeCell="L12" sqref="L12"/>
    </sheetView>
  </sheetViews>
  <sheetFormatPr baseColWidth="10" defaultColWidth="11.5703125" defaultRowHeight="12.75" x14ac:dyDescent="0.2"/>
  <cols>
    <col min="1" max="1" width="0" style="40" hidden="1" customWidth="1"/>
    <col min="2" max="2" width="4.5703125" style="40" customWidth="1"/>
    <col min="3" max="3" width="53.140625" style="40" bestFit="1" customWidth="1"/>
    <col min="4" max="4" width="14.5703125" style="40" customWidth="1"/>
    <col min="5" max="5" width="14.140625" style="40" customWidth="1"/>
    <col min="6" max="6" width="14.5703125" style="40" customWidth="1"/>
    <col min="7" max="7" width="13.7109375" style="40" customWidth="1"/>
    <col min="8" max="8" width="15.140625" style="40" customWidth="1"/>
    <col min="9" max="9" width="13.7109375" style="40" customWidth="1"/>
    <col min="10" max="10" width="14.28515625" style="40" customWidth="1"/>
    <col min="11" max="12" width="13.85546875" style="40" customWidth="1"/>
    <col min="13" max="16384" width="11.5703125" style="40"/>
  </cols>
  <sheetData>
    <row r="1" spans="2:14" ht="15" customHeight="1" x14ac:dyDescent="0.2">
      <c r="B1" s="86" t="s">
        <v>52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4" ht="15" customHeight="1" x14ac:dyDescent="0.2">
      <c r="B2" s="86" t="s">
        <v>53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4" ht="15" customHeight="1" x14ac:dyDescent="0.2">
      <c r="B3" s="88" t="s">
        <v>54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4" ht="15" customHeight="1" x14ac:dyDescent="0.2">
      <c r="B4" s="86" t="s">
        <v>57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4" ht="15" customHeight="1" x14ac:dyDescent="0.2">
      <c r="B5" s="87" t="s">
        <v>56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4" ht="15" x14ac:dyDescent="0.2">
      <c r="B6" s="41"/>
      <c r="C6" s="42"/>
      <c r="D6" s="42"/>
      <c r="E6" s="42"/>
      <c r="F6" s="42"/>
      <c r="G6" s="42"/>
      <c r="H6" s="43"/>
      <c r="I6" s="42"/>
      <c r="J6" s="42"/>
      <c r="K6" s="44"/>
      <c r="L6" s="44"/>
    </row>
    <row r="7" spans="2:14" ht="15" x14ac:dyDescent="0.2">
      <c r="B7" s="92"/>
      <c r="C7" s="92" t="s">
        <v>0</v>
      </c>
      <c r="D7" s="92" t="s">
        <v>9</v>
      </c>
      <c r="E7" s="92"/>
      <c r="F7" s="92"/>
      <c r="G7" s="92"/>
      <c r="H7" s="92" t="s">
        <v>10</v>
      </c>
      <c r="I7" s="92"/>
      <c r="J7" s="92"/>
      <c r="K7" s="92"/>
      <c r="L7" s="45"/>
    </row>
    <row r="8" spans="2:14" ht="15" x14ac:dyDescent="0.2">
      <c r="B8" s="93"/>
      <c r="C8" s="93"/>
      <c r="D8" s="46"/>
      <c r="E8" s="94" t="s">
        <v>42</v>
      </c>
      <c r="F8" s="94"/>
      <c r="G8" s="46"/>
      <c r="H8" s="46"/>
      <c r="I8" s="94" t="s">
        <v>42</v>
      </c>
      <c r="J8" s="94"/>
      <c r="K8" s="46"/>
      <c r="L8" s="47"/>
    </row>
    <row r="9" spans="2:14" ht="12.75" customHeight="1" x14ac:dyDescent="0.2">
      <c r="B9" s="93"/>
      <c r="C9" s="93"/>
      <c r="D9" s="95" t="s">
        <v>38</v>
      </c>
      <c r="E9" s="96" t="s">
        <v>22</v>
      </c>
      <c r="F9" s="98" t="s">
        <v>23</v>
      </c>
      <c r="G9" s="92" t="s">
        <v>29</v>
      </c>
      <c r="H9" s="99" t="s">
        <v>38</v>
      </c>
      <c r="I9" s="96" t="s">
        <v>22</v>
      </c>
      <c r="J9" s="98" t="s">
        <v>23</v>
      </c>
      <c r="K9" s="92" t="s">
        <v>28</v>
      </c>
      <c r="L9" s="95" t="s">
        <v>36</v>
      </c>
    </row>
    <row r="10" spans="2:14" ht="12.75" customHeight="1" x14ac:dyDescent="0.2">
      <c r="B10" s="93"/>
      <c r="C10" s="93"/>
      <c r="D10" s="95"/>
      <c r="E10" s="97"/>
      <c r="F10" s="95"/>
      <c r="G10" s="93"/>
      <c r="H10" s="99"/>
      <c r="I10" s="97"/>
      <c r="J10" s="95"/>
      <c r="K10" s="93"/>
      <c r="L10" s="95"/>
    </row>
    <row r="11" spans="2:14" s="51" customFormat="1" ht="17.25" customHeight="1" x14ac:dyDescent="0.2">
      <c r="B11" s="47"/>
      <c r="C11" s="47"/>
      <c r="D11" s="48" t="s">
        <v>1</v>
      </c>
      <c r="E11" s="48" t="s">
        <v>2</v>
      </c>
      <c r="F11" s="48" t="s">
        <v>3</v>
      </c>
      <c r="G11" s="48" t="s">
        <v>11</v>
      </c>
      <c r="H11" s="49" t="s">
        <v>39</v>
      </c>
      <c r="I11" s="48" t="s">
        <v>4</v>
      </c>
      <c r="J11" s="48" t="s">
        <v>12</v>
      </c>
      <c r="K11" s="50" t="s">
        <v>40</v>
      </c>
      <c r="L11" s="48" t="s">
        <v>41</v>
      </c>
    </row>
    <row r="12" spans="2:14" ht="16.5" customHeight="1" x14ac:dyDescent="0.2">
      <c r="B12" s="52"/>
      <c r="C12" s="53" t="s">
        <v>8</v>
      </c>
      <c r="D12" s="54">
        <v>61975.272114666666</v>
      </c>
      <c r="E12" s="54">
        <v>11640.319760999999</v>
      </c>
      <c r="F12" s="54">
        <v>18232.698485999998</v>
      </c>
      <c r="G12" s="54">
        <v>32102.25386766667</v>
      </c>
      <c r="H12" s="54">
        <v>78872.320244230519</v>
      </c>
      <c r="I12" s="54">
        <v>11076.780321999999</v>
      </c>
      <c r="J12" s="54">
        <v>21261.437841000003</v>
      </c>
      <c r="K12" s="55">
        <v>46534.102081230521</v>
      </c>
      <c r="L12" s="56">
        <v>44.955872173509853</v>
      </c>
    </row>
    <row r="13" spans="2:14" x14ac:dyDescent="0.2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2:14" s="63" customFormat="1" ht="14.1" customHeight="1" x14ac:dyDescent="0.2">
      <c r="B14" s="57">
        <v>1</v>
      </c>
      <c r="C14" s="57" t="s">
        <v>17</v>
      </c>
      <c r="D14" s="58">
        <v>344.16728733333326</v>
      </c>
      <c r="E14" s="58">
        <v>251.97781099999997</v>
      </c>
      <c r="F14" s="58">
        <v>53.830158999999995</v>
      </c>
      <c r="G14" s="59">
        <v>38.359317333333294</v>
      </c>
      <c r="H14" s="59">
        <v>309.90306518</v>
      </c>
      <c r="I14" s="59">
        <v>247.52991</v>
      </c>
      <c r="J14" s="59">
        <v>59.304808000000001</v>
      </c>
      <c r="K14" s="59">
        <v>3.0683471799999964</v>
      </c>
      <c r="L14" s="60">
        <v>-92.001038096333176</v>
      </c>
      <c r="M14" s="61"/>
      <c r="N14" s="62"/>
    </row>
    <row r="15" spans="2:14" s="63" customFormat="1" ht="14.1" customHeight="1" x14ac:dyDescent="0.2">
      <c r="B15" s="57">
        <v>2</v>
      </c>
      <c r="C15" s="57" t="s">
        <v>13</v>
      </c>
      <c r="D15" s="58">
        <v>2713.3063213333335</v>
      </c>
      <c r="E15" s="58">
        <v>321.40028700000005</v>
      </c>
      <c r="F15" s="58">
        <v>778.92629399999998</v>
      </c>
      <c r="G15" s="59">
        <v>1612.9797403333337</v>
      </c>
      <c r="H15" s="59">
        <v>3840.0119209600002</v>
      </c>
      <c r="I15" s="59">
        <v>216.45497499999999</v>
      </c>
      <c r="J15" s="59">
        <v>870.19500400000004</v>
      </c>
      <c r="K15" s="59">
        <v>2753.36194196</v>
      </c>
      <c r="L15" s="60">
        <v>70.700342546831891</v>
      </c>
      <c r="M15" s="61"/>
    </row>
    <row r="16" spans="2:14" s="63" customFormat="1" ht="14.1" customHeight="1" x14ac:dyDescent="0.2">
      <c r="B16" s="57">
        <v>3</v>
      </c>
      <c r="C16" s="57" t="s">
        <v>18</v>
      </c>
      <c r="D16" s="58">
        <v>2330.6094426666664</v>
      </c>
      <c r="E16" s="58">
        <v>124.20730499999999</v>
      </c>
      <c r="F16" s="58">
        <v>811.54906900000003</v>
      </c>
      <c r="G16" s="59">
        <v>1394.8530686666663</v>
      </c>
      <c r="H16" s="59">
        <v>4079.8573819499998</v>
      </c>
      <c r="I16" s="59">
        <v>117.22866500000001</v>
      </c>
      <c r="J16" s="59">
        <v>1300.9819360000001</v>
      </c>
      <c r="K16" s="59">
        <v>2661.6467809499995</v>
      </c>
      <c r="L16" s="60">
        <v>90.819150829574866</v>
      </c>
      <c r="M16" s="61"/>
    </row>
    <row r="17" spans="2:14" s="63" customFormat="1" ht="14.1" customHeight="1" x14ac:dyDescent="0.2">
      <c r="B17" s="57">
        <v>4</v>
      </c>
      <c r="C17" s="57" t="s">
        <v>5</v>
      </c>
      <c r="D17" s="58">
        <v>1157.1226213333332</v>
      </c>
      <c r="E17" s="58">
        <v>322.84034600000001</v>
      </c>
      <c r="F17" s="58">
        <v>387.33635499999997</v>
      </c>
      <c r="G17" s="59">
        <v>446.94592033333328</v>
      </c>
      <c r="H17" s="59">
        <v>1174.5395812300001</v>
      </c>
      <c r="I17" s="59">
        <v>270.61564400000003</v>
      </c>
      <c r="J17" s="59">
        <v>383.67200800000001</v>
      </c>
      <c r="K17" s="59">
        <v>520.25192923000009</v>
      </c>
      <c r="L17" s="60">
        <v>16.401538880139015</v>
      </c>
      <c r="M17" s="61"/>
    </row>
    <row r="18" spans="2:14" s="63" customFormat="1" ht="14.1" customHeight="1" x14ac:dyDescent="0.2">
      <c r="B18" s="57">
        <v>5</v>
      </c>
      <c r="C18" s="57" t="s">
        <v>33</v>
      </c>
      <c r="D18" s="58">
        <v>1526.2444593333332</v>
      </c>
      <c r="E18" s="58">
        <v>387.44436699999994</v>
      </c>
      <c r="F18" s="58">
        <v>503.17357800000002</v>
      </c>
      <c r="G18" s="59">
        <v>635.62651433333338</v>
      </c>
      <c r="H18" s="59">
        <v>2390.9776127399996</v>
      </c>
      <c r="I18" s="59">
        <v>370.21553800000004</v>
      </c>
      <c r="J18" s="59">
        <v>591.80973600000016</v>
      </c>
      <c r="K18" s="59">
        <v>1428.9523387399995</v>
      </c>
      <c r="L18" s="60">
        <v>124.81005850404669</v>
      </c>
      <c r="M18" s="61"/>
    </row>
    <row r="19" spans="2:14" s="63" customFormat="1" ht="14.1" customHeight="1" x14ac:dyDescent="0.2">
      <c r="B19" s="57">
        <v>6</v>
      </c>
      <c r="C19" s="64" t="s">
        <v>19</v>
      </c>
      <c r="D19" s="58">
        <v>2380.2738153333335</v>
      </c>
      <c r="E19" s="58">
        <v>375.74924199999998</v>
      </c>
      <c r="F19" s="58">
        <v>606.90700099999992</v>
      </c>
      <c r="G19" s="59">
        <v>1397.6175723333336</v>
      </c>
      <c r="H19" s="59">
        <v>2506.6186954499999</v>
      </c>
      <c r="I19" s="59">
        <v>358.53132999999997</v>
      </c>
      <c r="J19" s="59">
        <v>1019.0311369999999</v>
      </c>
      <c r="K19" s="59">
        <v>1129.0562284500002</v>
      </c>
      <c r="L19" s="60">
        <v>-19.215653065592768</v>
      </c>
      <c r="M19" s="61"/>
    </row>
    <row r="20" spans="2:14" s="63" customFormat="1" ht="14.1" customHeight="1" x14ac:dyDescent="0.2">
      <c r="B20" s="57">
        <v>7</v>
      </c>
      <c r="C20" s="57" t="s">
        <v>14</v>
      </c>
      <c r="D20" s="58">
        <v>2368.329025333333</v>
      </c>
      <c r="E20" s="58">
        <v>310.33845599999995</v>
      </c>
      <c r="F20" s="58">
        <v>642.33693199999993</v>
      </c>
      <c r="G20" s="59">
        <v>1415.6536373333331</v>
      </c>
      <c r="H20" s="59">
        <v>3339.9314218499999</v>
      </c>
      <c r="I20" s="59">
        <v>310.57149699999997</v>
      </c>
      <c r="J20" s="59">
        <v>763.12158399999998</v>
      </c>
      <c r="K20" s="59">
        <v>2266.23834085</v>
      </c>
      <c r="L20" s="60">
        <v>60.084238198187613</v>
      </c>
      <c r="M20" s="61"/>
    </row>
    <row r="21" spans="2:14" s="63" customFormat="1" ht="14.1" customHeight="1" x14ac:dyDescent="0.2">
      <c r="B21" s="57">
        <v>8</v>
      </c>
      <c r="C21" s="57" t="s">
        <v>6</v>
      </c>
      <c r="D21" s="58">
        <v>1587.0694133333329</v>
      </c>
      <c r="E21" s="58">
        <v>359.84348499999999</v>
      </c>
      <c r="F21" s="58">
        <v>459.06008400000002</v>
      </c>
      <c r="G21" s="59">
        <v>768.16584433333287</v>
      </c>
      <c r="H21" s="59">
        <v>2428.5088668728049</v>
      </c>
      <c r="I21" s="59">
        <v>310.36142100000001</v>
      </c>
      <c r="J21" s="59">
        <v>564.78246100000001</v>
      </c>
      <c r="K21" s="59">
        <v>1553.3649848728048</v>
      </c>
      <c r="L21" s="60">
        <v>102.21739827822229</v>
      </c>
      <c r="M21" s="61"/>
    </row>
    <row r="22" spans="2:14" s="63" customFormat="1" ht="14.1" customHeight="1" x14ac:dyDescent="0.2">
      <c r="B22" s="57">
        <v>9</v>
      </c>
      <c r="C22" s="57" t="s">
        <v>20</v>
      </c>
      <c r="D22" s="58">
        <v>2446.3518373333336</v>
      </c>
      <c r="E22" s="58">
        <v>258.71162499999997</v>
      </c>
      <c r="F22" s="58">
        <v>702.0903689999999</v>
      </c>
      <c r="G22" s="59">
        <v>1485.5498433333337</v>
      </c>
      <c r="H22" s="59">
        <v>3338.9096019399999</v>
      </c>
      <c r="I22" s="59">
        <v>190.42593600000001</v>
      </c>
      <c r="J22" s="59">
        <v>909.49829099999988</v>
      </c>
      <c r="K22" s="59">
        <v>2238.9853749399999</v>
      </c>
      <c r="L22" s="60">
        <v>50.71762048159075</v>
      </c>
      <c r="M22" s="61"/>
    </row>
    <row r="23" spans="2:14" s="63" customFormat="1" ht="14.1" customHeight="1" x14ac:dyDescent="0.2">
      <c r="B23" s="57">
        <v>10</v>
      </c>
      <c r="C23" s="57" t="s">
        <v>24</v>
      </c>
      <c r="D23" s="58">
        <v>2530.8719926666668</v>
      </c>
      <c r="E23" s="58">
        <v>395.15302300000002</v>
      </c>
      <c r="F23" s="58">
        <v>614.37607200000002</v>
      </c>
      <c r="G23" s="59">
        <v>1521.3428976666669</v>
      </c>
      <c r="H23" s="59">
        <v>1767.2158040899999</v>
      </c>
      <c r="I23" s="59">
        <v>321.54504399999996</v>
      </c>
      <c r="J23" s="59">
        <v>508.20964900000001</v>
      </c>
      <c r="K23" s="59">
        <v>937.46111108999992</v>
      </c>
      <c r="L23" s="60">
        <v>-38.379367825109348</v>
      </c>
      <c r="M23" s="61"/>
    </row>
    <row r="24" spans="2:14" s="63" customFormat="1" ht="14.1" customHeight="1" x14ac:dyDescent="0.2">
      <c r="B24" s="57">
        <v>11</v>
      </c>
      <c r="C24" s="57" t="s">
        <v>15</v>
      </c>
      <c r="D24" s="58">
        <v>1329.4567399999999</v>
      </c>
      <c r="E24" s="58">
        <v>372.48540700000001</v>
      </c>
      <c r="F24" s="58">
        <v>368.43605399999996</v>
      </c>
      <c r="G24" s="59">
        <v>588.53527899999995</v>
      </c>
      <c r="H24" s="59">
        <v>1872.7247259300002</v>
      </c>
      <c r="I24" s="59">
        <v>304.916966</v>
      </c>
      <c r="J24" s="59">
        <v>467.34278</v>
      </c>
      <c r="K24" s="59">
        <v>1100.4649799300003</v>
      </c>
      <c r="L24" s="60">
        <v>86.98368971182785</v>
      </c>
      <c r="M24" s="61"/>
    </row>
    <row r="25" spans="2:14" s="63" customFormat="1" ht="14.1" customHeight="1" x14ac:dyDescent="0.2">
      <c r="B25" s="57">
        <v>12</v>
      </c>
      <c r="C25" s="57" t="s">
        <v>16</v>
      </c>
      <c r="D25" s="58">
        <v>2734.3217366666659</v>
      </c>
      <c r="E25" s="58">
        <v>430.53476499999999</v>
      </c>
      <c r="F25" s="58">
        <v>681.48607100000004</v>
      </c>
      <c r="G25" s="59">
        <v>1622.3009006666659</v>
      </c>
      <c r="H25" s="59">
        <v>3425.6272784000003</v>
      </c>
      <c r="I25" s="59">
        <v>430.86028700000003</v>
      </c>
      <c r="J25" s="59">
        <v>813.01455099999998</v>
      </c>
      <c r="K25" s="59">
        <v>2181.7524404000005</v>
      </c>
      <c r="L25" s="60">
        <v>34.485066210801854</v>
      </c>
      <c r="M25" s="61"/>
    </row>
    <row r="26" spans="2:14" s="63" customFormat="1" ht="14.1" customHeight="1" x14ac:dyDescent="0.2">
      <c r="B26" s="57">
        <v>13</v>
      </c>
      <c r="C26" s="57" t="s">
        <v>21</v>
      </c>
      <c r="D26" s="58">
        <v>313.19236599999999</v>
      </c>
      <c r="E26" s="58">
        <v>262.86418200000003</v>
      </c>
      <c r="F26" s="58">
        <v>47.141759999999998</v>
      </c>
      <c r="G26" s="59">
        <v>3.1864239999999668</v>
      </c>
      <c r="H26" s="59">
        <v>284.43989255999992</v>
      </c>
      <c r="I26" s="59">
        <v>259.30358200000001</v>
      </c>
      <c r="J26" s="59">
        <v>22.320074000000002</v>
      </c>
      <c r="K26" s="59">
        <v>2.8162365599999113</v>
      </c>
      <c r="L26" s="60">
        <v>-11.617645360443538</v>
      </c>
      <c r="M26" s="61"/>
      <c r="N26" s="65"/>
    </row>
    <row r="27" spans="2:14" s="63" customFormat="1" ht="14.1" customHeight="1" x14ac:dyDescent="0.2">
      <c r="B27" s="57">
        <v>15</v>
      </c>
      <c r="C27" s="57" t="s">
        <v>25</v>
      </c>
      <c r="D27" s="58">
        <v>4992.6348413333326</v>
      </c>
      <c r="E27" s="58">
        <v>765.09193199999993</v>
      </c>
      <c r="F27" s="58">
        <v>1439.9120939999998</v>
      </c>
      <c r="G27" s="59">
        <v>2787.6308153333325</v>
      </c>
      <c r="H27" s="59">
        <v>5749.3603992141179</v>
      </c>
      <c r="I27" s="59">
        <v>839.76030600000001</v>
      </c>
      <c r="J27" s="59">
        <v>1821.51872</v>
      </c>
      <c r="K27" s="59">
        <v>3088.0813732141178</v>
      </c>
      <c r="L27" s="60">
        <v>10.77798954682809</v>
      </c>
      <c r="M27" s="61"/>
    </row>
    <row r="28" spans="2:14" s="63" customFormat="1" ht="14.1" customHeight="1" x14ac:dyDescent="0.2">
      <c r="B28" s="57">
        <v>16</v>
      </c>
      <c r="C28" s="57" t="s">
        <v>26</v>
      </c>
      <c r="D28" s="58">
        <v>1576.3724060000002</v>
      </c>
      <c r="E28" s="58">
        <v>255.65715499999999</v>
      </c>
      <c r="F28" s="58">
        <v>583.025081</v>
      </c>
      <c r="G28" s="59">
        <v>737.69017000000008</v>
      </c>
      <c r="H28" s="59">
        <v>2038.1751337399999</v>
      </c>
      <c r="I28" s="59">
        <v>208.320787</v>
      </c>
      <c r="J28" s="59">
        <v>549.83247899999992</v>
      </c>
      <c r="K28" s="59">
        <v>1280.0218677400001</v>
      </c>
      <c r="L28" s="60">
        <v>73.517544328942321</v>
      </c>
      <c r="M28" s="61"/>
    </row>
    <row r="29" spans="2:14" s="63" customFormat="1" ht="14.1" customHeight="1" x14ac:dyDescent="0.2">
      <c r="B29" s="57">
        <v>17</v>
      </c>
      <c r="C29" s="57" t="s">
        <v>34</v>
      </c>
      <c r="D29" s="58">
        <v>2943.0716693333338</v>
      </c>
      <c r="E29" s="58">
        <v>748.27193399999999</v>
      </c>
      <c r="F29" s="58">
        <v>836.7098269999999</v>
      </c>
      <c r="G29" s="59">
        <v>1358.0899083333341</v>
      </c>
      <c r="H29" s="59">
        <v>4094.4362247772792</v>
      </c>
      <c r="I29" s="59">
        <v>813.70437400000003</v>
      </c>
      <c r="J29" s="59">
        <v>1021.8780829999999</v>
      </c>
      <c r="K29" s="59">
        <v>2258.8537677772792</v>
      </c>
      <c r="L29" s="60">
        <v>66.325789913966332</v>
      </c>
      <c r="M29" s="61"/>
    </row>
    <row r="30" spans="2:14" s="63" customFormat="1" ht="14.1" customHeight="1" x14ac:dyDescent="0.2">
      <c r="B30" s="57">
        <v>18</v>
      </c>
      <c r="C30" s="57" t="s">
        <v>27</v>
      </c>
      <c r="D30" s="58">
        <v>2201.5473253333334</v>
      </c>
      <c r="E30" s="58">
        <v>526.20962499999996</v>
      </c>
      <c r="F30" s="58">
        <v>576.96865200000002</v>
      </c>
      <c r="G30" s="59">
        <v>1098.3690483333335</v>
      </c>
      <c r="H30" s="59">
        <v>2914.700535243318</v>
      </c>
      <c r="I30" s="59">
        <v>455.56170399999996</v>
      </c>
      <c r="J30" s="59">
        <v>823.21940900000004</v>
      </c>
      <c r="K30" s="59">
        <v>1635.9194222433182</v>
      </c>
      <c r="L30" s="60">
        <v>48.940779488065907</v>
      </c>
      <c r="M30" s="61"/>
    </row>
    <row r="31" spans="2:14" s="63" customFormat="1" ht="14.1" customHeight="1" x14ac:dyDescent="0.2">
      <c r="B31" s="57">
        <v>19</v>
      </c>
      <c r="C31" s="57" t="s">
        <v>7</v>
      </c>
      <c r="D31" s="58">
        <v>5129.0642866666667</v>
      </c>
      <c r="E31" s="58">
        <v>824.05751199999997</v>
      </c>
      <c r="F31" s="58">
        <v>1640.5951419999997</v>
      </c>
      <c r="G31" s="59">
        <v>2664.4116326666667</v>
      </c>
      <c r="H31" s="59">
        <v>6860.8431460647944</v>
      </c>
      <c r="I31" s="59">
        <v>903.81803099999991</v>
      </c>
      <c r="J31" s="59">
        <v>1858.4502200000002</v>
      </c>
      <c r="K31" s="59">
        <v>4098.574895064794</v>
      </c>
      <c r="L31" s="60">
        <v>53.826640178820654</v>
      </c>
      <c r="M31" s="61"/>
    </row>
    <row r="32" spans="2:14" s="63" customFormat="1" ht="14.1" customHeight="1" x14ac:dyDescent="0.2">
      <c r="B32" s="57">
        <v>20</v>
      </c>
      <c r="C32" s="57" t="s">
        <v>31</v>
      </c>
      <c r="D32" s="58">
        <v>4976.5046119999997</v>
      </c>
      <c r="E32" s="58">
        <v>1094.2058180000001</v>
      </c>
      <c r="F32" s="58">
        <v>1423.3091540000003</v>
      </c>
      <c r="G32" s="59">
        <v>2458.9896399999989</v>
      </c>
      <c r="H32" s="59">
        <v>5653.2522689291663</v>
      </c>
      <c r="I32" s="59">
        <v>1049.712002</v>
      </c>
      <c r="J32" s="59">
        <v>1348.9314469999999</v>
      </c>
      <c r="K32" s="59">
        <v>3254.6088199291662</v>
      </c>
      <c r="L32" s="60">
        <v>32.355532003346212</v>
      </c>
      <c r="M32" s="61"/>
    </row>
    <row r="33" spans="2:13" s="63" customFormat="1" ht="14.1" customHeight="1" x14ac:dyDescent="0.2">
      <c r="B33" s="57">
        <v>21</v>
      </c>
      <c r="C33" s="57" t="s">
        <v>35</v>
      </c>
      <c r="D33" s="58">
        <v>4978.908966</v>
      </c>
      <c r="E33" s="58">
        <v>1111.1592780000001</v>
      </c>
      <c r="F33" s="58">
        <v>1411.6774010000001</v>
      </c>
      <c r="G33" s="59">
        <v>2456.072287</v>
      </c>
      <c r="H33" s="59">
        <v>5201.2446227166047</v>
      </c>
      <c r="I33" s="59">
        <v>1054.9388050000002</v>
      </c>
      <c r="J33" s="59">
        <v>1288.8002000000001</v>
      </c>
      <c r="K33" s="59">
        <v>2857.5056177166039</v>
      </c>
      <c r="L33" s="60">
        <v>16.34452425693625</v>
      </c>
      <c r="M33" s="61"/>
    </row>
    <row r="34" spans="2:13" s="63" customFormat="1" ht="14.1" customHeight="1" x14ac:dyDescent="0.2">
      <c r="B34" s="57">
        <v>24</v>
      </c>
      <c r="C34" s="57" t="s">
        <v>37</v>
      </c>
      <c r="D34" s="58">
        <v>2213.4747766666665</v>
      </c>
      <c r="E34" s="58">
        <v>517.43463899999995</v>
      </c>
      <c r="F34" s="58">
        <v>596.408863</v>
      </c>
      <c r="G34" s="59">
        <v>1099.6312746666663</v>
      </c>
      <c r="H34" s="59">
        <v>3477.0711536600002</v>
      </c>
      <c r="I34" s="59">
        <v>493.22558299999997</v>
      </c>
      <c r="J34" s="59">
        <v>828.70774799999992</v>
      </c>
      <c r="K34" s="59">
        <v>2155.1378226600004</v>
      </c>
      <c r="L34" s="60">
        <v>95.987316140430096</v>
      </c>
      <c r="M34" s="61"/>
    </row>
    <row r="35" spans="2:13" s="63" customFormat="1" ht="14.1" customHeight="1" x14ac:dyDescent="0.2">
      <c r="B35" s="57">
        <v>25</v>
      </c>
      <c r="C35" s="57" t="s">
        <v>32</v>
      </c>
      <c r="D35" s="58">
        <v>2918.4893866666671</v>
      </c>
      <c r="E35" s="58">
        <v>474.7362369999999</v>
      </c>
      <c r="F35" s="58">
        <v>611.74622899999997</v>
      </c>
      <c r="G35" s="59">
        <v>1832.0069206666672</v>
      </c>
      <c r="H35" s="59">
        <v>3818.7700885099998</v>
      </c>
      <c r="I35" s="59">
        <v>391.67083300000002</v>
      </c>
      <c r="J35" s="59">
        <v>796.84124300000008</v>
      </c>
      <c r="K35" s="59">
        <v>2630.2580125099994</v>
      </c>
      <c r="L35" s="60">
        <v>43.572493249798896</v>
      </c>
      <c r="M35" s="61"/>
    </row>
    <row r="36" spans="2:13" s="63" customFormat="1" ht="14.1" customHeight="1" x14ac:dyDescent="0.2">
      <c r="B36" s="57">
        <v>26</v>
      </c>
      <c r="C36" s="57" t="s">
        <v>30</v>
      </c>
      <c r="D36" s="58">
        <v>2738.9652119999996</v>
      </c>
      <c r="E36" s="58">
        <v>535.84435900000005</v>
      </c>
      <c r="F36" s="58">
        <v>781.60225000000003</v>
      </c>
      <c r="G36" s="59">
        <v>1421.5186029999995</v>
      </c>
      <c r="H36" s="59">
        <v>3103.6127897900001</v>
      </c>
      <c r="I36" s="59">
        <v>509.52842200000003</v>
      </c>
      <c r="J36" s="59">
        <v>674.67534599999999</v>
      </c>
      <c r="K36" s="59">
        <v>1919.4090217900002</v>
      </c>
      <c r="L36" s="60">
        <v>35.025248191563826</v>
      </c>
      <c r="M36" s="61"/>
    </row>
    <row r="37" spans="2:13" s="63" customFormat="1" ht="14.1" customHeight="1" x14ac:dyDescent="0.2">
      <c r="B37" s="57">
        <v>28</v>
      </c>
      <c r="C37" s="57" t="s">
        <v>50</v>
      </c>
      <c r="D37" s="58">
        <v>0</v>
      </c>
      <c r="E37" s="58">
        <v>0</v>
      </c>
      <c r="F37" s="58">
        <v>0</v>
      </c>
      <c r="G37" s="59">
        <v>0</v>
      </c>
      <c r="H37" s="59">
        <v>97.106492026457772</v>
      </c>
      <c r="I37" s="59">
        <v>0</v>
      </c>
      <c r="J37" s="59">
        <v>0</v>
      </c>
      <c r="K37" s="59">
        <v>97.106492026457772</v>
      </c>
      <c r="L37" s="60" t="s">
        <v>58</v>
      </c>
      <c r="M37" s="61"/>
    </row>
    <row r="38" spans="2:13" s="63" customFormat="1" ht="14.1" customHeight="1" x14ac:dyDescent="0.2">
      <c r="B38" s="57">
        <v>29</v>
      </c>
      <c r="C38" s="57" t="s">
        <v>46</v>
      </c>
      <c r="D38" s="58">
        <v>2061.6820680000001</v>
      </c>
      <c r="E38" s="58">
        <v>614.10097099999996</v>
      </c>
      <c r="F38" s="58">
        <v>671.22524599999997</v>
      </c>
      <c r="G38" s="59">
        <v>776.35585100000026</v>
      </c>
      <c r="H38" s="59">
        <v>3680.4377042200003</v>
      </c>
      <c r="I38" s="59">
        <v>647.97868000000005</v>
      </c>
      <c r="J38" s="59">
        <v>962.19763899999987</v>
      </c>
      <c r="K38" s="59">
        <v>2070.2613852200002</v>
      </c>
      <c r="L38" s="60">
        <v>166.66397664851237</v>
      </c>
      <c r="M38" s="61"/>
    </row>
    <row r="39" spans="2:13" s="63" customFormat="1" ht="14.1" customHeight="1" x14ac:dyDescent="0.2">
      <c r="B39" s="57">
        <v>31</v>
      </c>
      <c r="C39" s="52" t="s">
        <v>48</v>
      </c>
      <c r="D39" s="66">
        <v>275.9241286666666</v>
      </c>
      <c r="E39" s="66">
        <v>0</v>
      </c>
      <c r="F39" s="66">
        <v>258.127095</v>
      </c>
      <c r="G39" s="59">
        <v>17.797033666666607</v>
      </c>
      <c r="H39" s="59">
        <v>211.72495167382192</v>
      </c>
      <c r="I39" s="59">
        <v>0</v>
      </c>
      <c r="J39" s="59">
        <v>206.089797</v>
      </c>
      <c r="K39" s="59">
        <v>5.6351546738219156</v>
      </c>
      <c r="L39" s="60">
        <v>-68.336551026610593</v>
      </c>
      <c r="M39" s="61"/>
    </row>
    <row r="40" spans="2:13" s="63" customFormat="1" ht="14.1" customHeight="1" x14ac:dyDescent="0.2">
      <c r="B40" s="57">
        <v>33</v>
      </c>
      <c r="C40" s="52" t="s">
        <v>49</v>
      </c>
      <c r="D40" s="58">
        <v>261.62173533333333</v>
      </c>
      <c r="E40" s="58">
        <v>0</v>
      </c>
      <c r="F40" s="58">
        <v>213.28265399999998</v>
      </c>
      <c r="G40" s="59">
        <v>48.339081333333354</v>
      </c>
      <c r="H40" s="59">
        <v>266.55228826000001</v>
      </c>
      <c r="I40" s="59">
        <v>0</v>
      </c>
      <c r="J40" s="59">
        <v>180.04284999999999</v>
      </c>
      <c r="K40" s="59">
        <v>86.509438260000024</v>
      </c>
      <c r="L40" s="60">
        <v>78.963761564797053</v>
      </c>
      <c r="M40" s="61"/>
    </row>
    <row r="41" spans="2:13" s="63" customFormat="1" ht="14.1" customHeight="1" x14ac:dyDescent="0.2">
      <c r="B41" s="57">
        <v>34</v>
      </c>
      <c r="C41" s="57" t="s">
        <v>47</v>
      </c>
      <c r="D41" s="58">
        <v>945.69364200000007</v>
      </c>
      <c r="E41" s="58">
        <v>0</v>
      </c>
      <c r="F41" s="58">
        <v>531.45900000000006</v>
      </c>
      <c r="G41" s="59">
        <v>414.23464200000001</v>
      </c>
      <c r="H41" s="59">
        <v>945.76659625212358</v>
      </c>
      <c r="I41" s="59">
        <v>0</v>
      </c>
      <c r="J41" s="59">
        <v>626.96864099999993</v>
      </c>
      <c r="K41" s="59">
        <v>318.79795525212364</v>
      </c>
      <c r="L41" s="60">
        <v>-23.039281863798433</v>
      </c>
      <c r="M41" s="61"/>
    </row>
    <row r="42" spans="2:13" s="63" customFormat="1" ht="14.1" customHeight="1" x14ac:dyDescent="0.2">
      <c r="B42" s="57"/>
      <c r="C42" s="57"/>
      <c r="D42" s="67"/>
      <c r="E42" s="67"/>
      <c r="F42" s="67"/>
      <c r="G42" s="68"/>
      <c r="H42" s="57"/>
      <c r="I42" s="67"/>
      <c r="J42" s="59"/>
      <c r="K42" s="59"/>
      <c r="L42" s="60"/>
    </row>
    <row r="43" spans="2:13" s="63" customFormat="1" ht="9" customHeight="1" thickBot="1" x14ac:dyDescent="0.25">
      <c r="B43" s="69"/>
      <c r="C43" s="69"/>
      <c r="D43" s="69"/>
      <c r="E43" s="70"/>
      <c r="F43" s="69"/>
      <c r="G43" s="69"/>
      <c r="H43" s="69"/>
      <c r="I43" s="69"/>
      <c r="J43" s="69"/>
      <c r="K43" s="69"/>
      <c r="L43" s="69"/>
    </row>
    <row r="44" spans="2:13" s="63" customFormat="1" ht="13.5" customHeight="1" x14ac:dyDescent="0.2">
      <c r="B44" s="76" t="s">
        <v>45</v>
      </c>
      <c r="E44" s="59"/>
    </row>
    <row r="45" spans="2:13" s="63" customFormat="1" ht="13.5" customHeight="1" x14ac:dyDescent="0.2">
      <c r="B45" s="76" t="s">
        <v>43</v>
      </c>
      <c r="C45" s="77"/>
      <c r="E45" s="59"/>
      <c r="H45" s="78"/>
      <c r="I45" s="66"/>
      <c r="J45" s="66"/>
      <c r="L45" s="66"/>
    </row>
    <row r="46" spans="2:13" s="63" customFormat="1" ht="13.5" customHeight="1" x14ac:dyDescent="0.2">
      <c r="B46" s="76" t="s">
        <v>44</v>
      </c>
      <c r="E46" s="59"/>
      <c r="F46" s="65"/>
      <c r="G46" s="72"/>
      <c r="H46" s="72"/>
      <c r="I46" s="72"/>
      <c r="J46" s="72"/>
      <c r="K46" s="72"/>
    </row>
    <row r="47" spans="2:13" ht="13.5" customHeight="1" x14ac:dyDescent="0.2">
      <c r="E47" s="59"/>
      <c r="H47" s="73"/>
    </row>
    <row r="48" spans="2:13" ht="13.5" customHeight="1" x14ac:dyDescent="0.2">
      <c r="E48" s="67"/>
      <c r="F48" s="74"/>
      <c r="J48" s="75"/>
      <c r="L48" s="75"/>
    </row>
    <row r="49" spans="5:5" ht="13.5" customHeight="1" x14ac:dyDescent="0.2">
      <c r="E49" s="75"/>
    </row>
    <row r="50" spans="5:5" ht="13.5" customHeight="1" x14ac:dyDescent="0.2"/>
    <row r="51" spans="5:5" ht="13.5" customHeight="1" x14ac:dyDescent="0.2"/>
    <row r="52" spans="5:5" ht="13.5" customHeight="1" x14ac:dyDescent="0.2"/>
  </sheetData>
  <mergeCells count="20">
    <mergeCell ref="L9:L10"/>
    <mergeCell ref="I8:J8"/>
    <mergeCell ref="D9:D10"/>
    <mergeCell ref="E9:E10"/>
    <mergeCell ref="F9:F10"/>
    <mergeCell ref="G9:G10"/>
    <mergeCell ref="H9:H10"/>
    <mergeCell ref="I9:I10"/>
    <mergeCell ref="J9:J10"/>
    <mergeCell ref="B1:L1"/>
    <mergeCell ref="B2:L2"/>
    <mergeCell ref="B3:L3"/>
    <mergeCell ref="B4:L4"/>
    <mergeCell ref="B5:L5"/>
    <mergeCell ref="B7:B10"/>
    <mergeCell ref="C7:C10"/>
    <mergeCell ref="D7:G7"/>
    <mergeCell ref="H7:K7"/>
    <mergeCell ref="E8:F8"/>
    <mergeCell ref="K9:K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showGridLines="0" topLeftCell="B1" zoomScale="110" zoomScaleNormal="110" workbookViewId="0">
      <selection activeCell="L17" sqref="L17"/>
    </sheetView>
  </sheetViews>
  <sheetFormatPr baseColWidth="10" defaultColWidth="11.5703125" defaultRowHeight="12.75" x14ac:dyDescent="0.2"/>
  <cols>
    <col min="1" max="1" width="0" style="40" hidden="1" customWidth="1"/>
    <col min="2" max="2" width="4.5703125" style="40" customWidth="1"/>
    <col min="3" max="3" width="53.140625" style="40" bestFit="1" customWidth="1"/>
    <col min="4" max="4" width="14.5703125" style="40" customWidth="1"/>
    <col min="5" max="5" width="14.140625" style="40" customWidth="1"/>
    <col min="6" max="6" width="14.5703125" style="40" customWidth="1"/>
    <col min="7" max="7" width="13.7109375" style="40" customWidth="1"/>
    <col min="8" max="8" width="15.140625" style="40" customWidth="1"/>
    <col min="9" max="9" width="13.7109375" style="40" customWidth="1"/>
    <col min="10" max="10" width="14.28515625" style="40" customWidth="1"/>
    <col min="11" max="12" width="13.85546875" style="40" customWidth="1"/>
    <col min="13" max="16384" width="11.5703125" style="40"/>
  </cols>
  <sheetData>
    <row r="1" spans="2:14" ht="15" customHeight="1" x14ac:dyDescent="0.2">
      <c r="B1" s="86" t="s">
        <v>52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4" ht="15" customHeight="1" x14ac:dyDescent="0.2">
      <c r="B2" s="86" t="s">
        <v>53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4" ht="15" customHeight="1" x14ac:dyDescent="0.2">
      <c r="B3" s="88" t="s">
        <v>54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4" ht="15" customHeight="1" x14ac:dyDescent="0.2">
      <c r="B4" s="86" t="s">
        <v>55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4" ht="15" customHeight="1" x14ac:dyDescent="0.2">
      <c r="B5" s="87" t="s">
        <v>56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4" ht="15" x14ac:dyDescent="0.2">
      <c r="B6" s="41"/>
      <c r="C6" s="42"/>
      <c r="D6" s="42"/>
      <c r="E6" s="42"/>
      <c r="F6" s="42"/>
      <c r="G6" s="42"/>
      <c r="H6" s="43"/>
      <c r="I6" s="42"/>
      <c r="J6" s="42"/>
      <c r="K6" s="44"/>
      <c r="L6" s="44"/>
    </row>
    <row r="7" spans="2:14" ht="15" x14ac:dyDescent="0.2">
      <c r="B7" s="92"/>
      <c r="C7" s="92" t="s">
        <v>0</v>
      </c>
      <c r="D7" s="92" t="s">
        <v>9</v>
      </c>
      <c r="E7" s="92"/>
      <c r="F7" s="92"/>
      <c r="G7" s="92"/>
      <c r="H7" s="92" t="s">
        <v>10</v>
      </c>
      <c r="I7" s="92"/>
      <c r="J7" s="92"/>
      <c r="K7" s="92"/>
      <c r="L7" s="45"/>
    </row>
    <row r="8" spans="2:14" ht="15" x14ac:dyDescent="0.2">
      <c r="B8" s="93"/>
      <c r="C8" s="93"/>
      <c r="D8" s="46"/>
      <c r="E8" s="94" t="s">
        <v>42</v>
      </c>
      <c r="F8" s="94"/>
      <c r="G8" s="46"/>
      <c r="H8" s="46"/>
      <c r="I8" s="94" t="s">
        <v>42</v>
      </c>
      <c r="J8" s="94"/>
      <c r="K8" s="46"/>
      <c r="L8" s="47"/>
    </row>
    <row r="9" spans="2:14" ht="12.75" customHeight="1" x14ac:dyDescent="0.2">
      <c r="B9" s="93"/>
      <c r="C9" s="93"/>
      <c r="D9" s="95" t="s">
        <v>38</v>
      </c>
      <c r="E9" s="96" t="s">
        <v>22</v>
      </c>
      <c r="F9" s="98" t="s">
        <v>23</v>
      </c>
      <c r="G9" s="92" t="s">
        <v>29</v>
      </c>
      <c r="H9" s="99" t="s">
        <v>38</v>
      </c>
      <c r="I9" s="96" t="s">
        <v>22</v>
      </c>
      <c r="J9" s="98" t="s">
        <v>23</v>
      </c>
      <c r="K9" s="92" t="s">
        <v>28</v>
      </c>
      <c r="L9" s="95" t="s">
        <v>36</v>
      </c>
    </row>
    <row r="10" spans="2:14" ht="12.75" customHeight="1" x14ac:dyDescent="0.2">
      <c r="B10" s="93"/>
      <c r="C10" s="93"/>
      <c r="D10" s="95"/>
      <c r="E10" s="97"/>
      <c r="F10" s="95"/>
      <c r="G10" s="93"/>
      <c r="H10" s="99"/>
      <c r="I10" s="97"/>
      <c r="J10" s="95"/>
      <c r="K10" s="93"/>
      <c r="L10" s="95"/>
    </row>
    <row r="11" spans="2:14" s="51" customFormat="1" ht="17.25" customHeight="1" x14ac:dyDescent="0.2">
      <c r="B11" s="47"/>
      <c r="C11" s="47"/>
      <c r="D11" s="48" t="s">
        <v>1</v>
      </c>
      <c r="E11" s="48" t="s">
        <v>2</v>
      </c>
      <c r="F11" s="48" t="s">
        <v>3</v>
      </c>
      <c r="G11" s="48" t="s">
        <v>11</v>
      </c>
      <c r="H11" s="49" t="s">
        <v>39</v>
      </c>
      <c r="I11" s="48" t="s">
        <v>4</v>
      </c>
      <c r="J11" s="48" t="s">
        <v>12</v>
      </c>
      <c r="K11" s="50" t="s">
        <v>40</v>
      </c>
      <c r="L11" s="48" t="s">
        <v>41</v>
      </c>
    </row>
    <row r="12" spans="2:14" ht="16.5" customHeight="1" x14ac:dyDescent="0.2">
      <c r="B12" s="52"/>
      <c r="C12" s="53" t="s">
        <v>8</v>
      </c>
      <c r="D12" s="54">
        <v>69722.181129000004</v>
      </c>
      <c r="E12" s="54">
        <v>13780.234902000004</v>
      </c>
      <c r="F12" s="54">
        <v>21221.631629000003</v>
      </c>
      <c r="G12" s="54">
        <v>34720.314597999997</v>
      </c>
      <c r="H12" s="54">
        <v>83612.663549008066</v>
      </c>
      <c r="I12" s="54">
        <v>13253.806417</v>
      </c>
      <c r="J12" s="54">
        <v>23969.401409000006</v>
      </c>
      <c r="K12" s="55">
        <v>46389.455723008061</v>
      </c>
      <c r="L12" s="56">
        <v>33.608972902798072</v>
      </c>
    </row>
    <row r="13" spans="2:14" x14ac:dyDescent="0.2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2:14" s="63" customFormat="1" ht="14.1" customHeight="1" x14ac:dyDescent="0.2">
      <c r="B14" s="57">
        <v>1</v>
      </c>
      <c r="C14" s="57" t="s">
        <v>17</v>
      </c>
      <c r="D14" s="58">
        <v>387.18819824999991</v>
      </c>
      <c r="E14" s="58">
        <v>286.02968399999997</v>
      </c>
      <c r="F14" s="58">
        <v>63.981480999999995</v>
      </c>
      <c r="G14" s="59">
        <v>37.177033249999944</v>
      </c>
      <c r="H14" s="59">
        <v>358.71164039999996</v>
      </c>
      <c r="I14" s="59">
        <v>287.808223</v>
      </c>
      <c r="J14" s="59">
        <v>67.351816999999997</v>
      </c>
      <c r="K14" s="59">
        <v>3.5516003999999697</v>
      </c>
      <c r="L14" s="60">
        <v>-90.446789080460107</v>
      </c>
      <c r="M14" s="61"/>
      <c r="N14" s="62"/>
    </row>
    <row r="15" spans="2:14" s="63" customFormat="1" ht="14.1" customHeight="1" x14ac:dyDescent="0.2">
      <c r="B15" s="57">
        <v>2</v>
      </c>
      <c r="C15" s="57" t="s">
        <v>13</v>
      </c>
      <c r="D15" s="58">
        <v>3052.4696115000002</v>
      </c>
      <c r="E15" s="58">
        <v>504.89993200000004</v>
      </c>
      <c r="F15" s="58">
        <v>900.39193</v>
      </c>
      <c r="G15" s="59">
        <v>1647.1777495000003</v>
      </c>
      <c r="H15" s="59">
        <v>4053.0851463399999</v>
      </c>
      <c r="I15" s="59">
        <v>359.31486199999995</v>
      </c>
      <c r="J15" s="59">
        <v>971.33975400000008</v>
      </c>
      <c r="K15" s="59">
        <v>2722.4305303400001</v>
      </c>
      <c r="L15" s="60">
        <v>65.278491114052017</v>
      </c>
      <c r="M15" s="61"/>
    </row>
    <row r="16" spans="2:14" s="63" customFormat="1" ht="14.1" customHeight="1" x14ac:dyDescent="0.2">
      <c r="B16" s="57">
        <v>3</v>
      </c>
      <c r="C16" s="57" t="s">
        <v>18</v>
      </c>
      <c r="D16" s="58">
        <v>2621.9356229999999</v>
      </c>
      <c r="E16" s="58">
        <v>213.29563899999999</v>
      </c>
      <c r="F16" s="58">
        <v>936.36969900000008</v>
      </c>
      <c r="G16" s="59">
        <v>1472.2702849999998</v>
      </c>
      <c r="H16" s="59">
        <v>4316.0151984299991</v>
      </c>
      <c r="I16" s="59">
        <v>208.46216700000002</v>
      </c>
      <c r="J16" s="59">
        <v>1483.3350780000001</v>
      </c>
      <c r="K16" s="59">
        <v>2624.2179534299994</v>
      </c>
      <c r="L16" s="60">
        <v>78.242947654818678</v>
      </c>
      <c r="M16" s="61"/>
    </row>
    <row r="17" spans="2:14" s="63" customFormat="1" ht="14.1" customHeight="1" x14ac:dyDescent="0.2">
      <c r="B17" s="57">
        <v>4</v>
      </c>
      <c r="C17" s="57" t="s">
        <v>5</v>
      </c>
      <c r="D17" s="58">
        <v>1301.7629489999999</v>
      </c>
      <c r="E17" s="58">
        <v>349.06615399999998</v>
      </c>
      <c r="F17" s="58">
        <v>436.82089299999996</v>
      </c>
      <c r="G17" s="59">
        <v>515.875902</v>
      </c>
      <c r="H17" s="59">
        <v>1237.2952773099998</v>
      </c>
      <c r="I17" s="59">
        <v>305.04714800000005</v>
      </c>
      <c r="J17" s="59">
        <v>424.07978600000001</v>
      </c>
      <c r="K17" s="59">
        <v>508.16834330999973</v>
      </c>
      <c r="L17" s="60">
        <v>-1.494072248794492</v>
      </c>
      <c r="M17" s="61"/>
    </row>
    <row r="18" spans="2:14" s="63" customFormat="1" ht="14.1" customHeight="1" x14ac:dyDescent="0.2">
      <c r="B18" s="57">
        <v>5</v>
      </c>
      <c r="C18" s="57" t="s">
        <v>33</v>
      </c>
      <c r="D18" s="58">
        <v>1717.0250167499998</v>
      </c>
      <c r="E18" s="58">
        <v>436.69164599999993</v>
      </c>
      <c r="F18" s="58">
        <v>578.285573</v>
      </c>
      <c r="G18" s="59">
        <v>702.04779774999986</v>
      </c>
      <c r="H18" s="59">
        <v>2543.6006090000001</v>
      </c>
      <c r="I18" s="59">
        <v>420.71975900000007</v>
      </c>
      <c r="J18" s="59">
        <v>670.42971300000022</v>
      </c>
      <c r="K18" s="59">
        <v>1452.4511369999998</v>
      </c>
      <c r="L18" s="60">
        <v>106.88778479969245</v>
      </c>
      <c r="M18" s="61"/>
    </row>
    <row r="19" spans="2:14" s="63" customFormat="1" ht="14.1" customHeight="1" x14ac:dyDescent="0.2">
      <c r="B19" s="57">
        <v>6</v>
      </c>
      <c r="C19" s="64" t="s">
        <v>19</v>
      </c>
      <c r="D19" s="58">
        <v>2677.8080422500002</v>
      </c>
      <c r="E19" s="58">
        <v>391.32752699999998</v>
      </c>
      <c r="F19" s="58">
        <v>694.8005629999999</v>
      </c>
      <c r="G19" s="59">
        <v>1591.6799522500005</v>
      </c>
      <c r="H19" s="59">
        <v>2659.18203554</v>
      </c>
      <c r="I19" s="59">
        <v>374.50772299999994</v>
      </c>
      <c r="J19" s="59">
        <v>1121.21828</v>
      </c>
      <c r="K19" s="59">
        <v>1163.4560325399998</v>
      </c>
      <c r="L19" s="60">
        <v>-26.903896044218119</v>
      </c>
      <c r="M19" s="61"/>
    </row>
    <row r="20" spans="2:14" s="63" customFormat="1" ht="14.1" customHeight="1" x14ac:dyDescent="0.2">
      <c r="B20" s="57">
        <v>7</v>
      </c>
      <c r="C20" s="57" t="s">
        <v>14</v>
      </c>
      <c r="D20" s="58">
        <v>2664.3701534999996</v>
      </c>
      <c r="E20" s="58">
        <v>530.52811199999996</v>
      </c>
      <c r="F20" s="58">
        <v>753.46668999999997</v>
      </c>
      <c r="G20" s="59">
        <v>1380.3753514999996</v>
      </c>
      <c r="H20" s="59">
        <v>3447.2430404999996</v>
      </c>
      <c r="I20" s="59">
        <v>535.84151999999995</v>
      </c>
      <c r="J20" s="59">
        <v>844.18949099999998</v>
      </c>
      <c r="K20" s="59">
        <v>2067.2120294999995</v>
      </c>
      <c r="L20" s="60">
        <v>49.75724010528306</v>
      </c>
      <c r="M20" s="61"/>
    </row>
    <row r="21" spans="2:14" s="63" customFormat="1" ht="14.1" customHeight="1" x14ac:dyDescent="0.2">
      <c r="B21" s="57">
        <v>8</v>
      </c>
      <c r="C21" s="57" t="s">
        <v>6</v>
      </c>
      <c r="D21" s="58">
        <v>1785.4530899999995</v>
      </c>
      <c r="E21" s="58">
        <v>404.08462800000001</v>
      </c>
      <c r="F21" s="58">
        <v>529.66171200000008</v>
      </c>
      <c r="G21" s="59">
        <v>851.70674999999937</v>
      </c>
      <c r="H21" s="59">
        <v>2601.6576153928049</v>
      </c>
      <c r="I21" s="59">
        <v>354.19648599999999</v>
      </c>
      <c r="J21" s="59">
        <v>637.30039899999997</v>
      </c>
      <c r="K21" s="59">
        <v>1610.1607303928051</v>
      </c>
      <c r="L21" s="60">
        <v>89.051070734475957</v>
      </c>
      <c r="M21" s="61"/>
    </row>
    <row r="22" spans="2:14" s="63" customFormat="1" ht="14.1" customHeight="1" x14ac:dyDescent="0.2">
      <c r="B22" s="57">
        <v>9</v>
      </c>
      <c r="C22" s="57" t="s">
        <v>20</v>
      </c>
      <c r="D22" s="58">
        <v>2752.1458170000005</v>
      </c>
      <c r="E22" s="58">
        <v>595.08327399999996</v>
      </c>
      <c r="F22" s="58">
        <v>814.79541999999992</v>
      </c>
      <c r="G22" s="59">
        <v>1342.2671230000005</v>
      </c>
      <c r="H22" s="59">
        <v>3551.6576620300002</v>
      </c>
      <c r="I22" s="59">
        <v>524.28916700000002</v>
      </c>
      <c r="J22" s="59">
        <v>1023.0354179999999</v>
      </c>
      <c r="K22" s="59">
        <v>2004.3330770300004</v>
      </c>
      <c r="L22" s="60">
        <v>49.324455816981185</v>
      </c>
      <c r="M22" s="61"/>
    </row>
    <row r="23" spans="2:14" s="63" customFormat="1" ht="14.1" customHeight="1" x14ac:dyDescent="0.2">
      <c r="B23" s="57">
        <v>10</v>
      </c>
      <c r="C23" s="57" t="s">
        <v>24</v>
      </c>
      <c r="D23" s="58">
        <v>2847.2309917500002</v>
      </c>
      <c r="E23" s="58">
        <v>405.10263800000001</v>
      </c>
      <c r="F23" s="58">
        <v>750.963167</v>
      </c>
      <c r="G23" s="59">
        <v>1691.1651867500004</v>
      </c>
      <c r="H23" s="59">
        <v>2079.5793426800001</v>
      </c>
      <c r="I23" s="59">
        <v>331.05832799999996</v>
      </c>
      <c r="J23" s="59">
        <v>604.524182</v>
      </c>
      <c r="K23" s="59">
        <v>1143.9968326799999</v>
      </c>
      <c r="L23" s="60">
        <v>-32.354518550699488</v>
      </c>
      <c r="M23" s="61"/>
    </row>
    <row r="24" spans="2:14" s="63" customFormat="1" ht="14.1" customHeight="1" x14ac:dyDescent="0.2">
      <c r="B24" s="57">
        <v>11</v>
      </c>
      <c r="C24" s="57" t="s">
        <v>15</v>
      </c>
      <c r="D24" s="58">
        <v>1495.6388324999998</v>
      </c>
      <c r="E24" s="58">
        <v>534.50302299999998</v>
      </c>
      <c r="F24" s="58">
        <v>426.29639699999996</v>
      </c>
      <c r="G24" s="59">
        <v>534.83941249999987</v>
      </c>
      <c r="H24" s="59">
        <v>1981.6913860500001</v>
      </c>
      <c r="I24" s="59">
        <v>446.66578400000003</v>
      </c>
      <c r="J24" s="59">
        <v>532.70689800000002</v>
      </c>
      <c r="K24" s="59">
        <v>1002.3187040500001</v>
      </c>
      <c r="L24" s="60">
        <v>87.405542789911777</v>
      </c>
      <c r="M24" s="61"/>
    </row>
    <row r="25" spans="2:14" s="63" customFormat="1" ht="14.1" customHeight="1" x14ac:dyDescent="0.2">
      <c r="B25" s="57">
        <v>12</v>
      </c>
      <c r="C25" s="57" t="s">
        <v>16</v>
      </c>
      <c r="D25" s="58">
        <v>3076.111953749999</v>
      </c>
      <c r="E25" s="58">
        <v>441.21499</v>
      </c>
      <c r="F25" s="58">
        <v>792.240545</v>
      </c>
      <c r="G25" s="59">
        <v>1842.6564187499989</v>
      </c>
      <c r="H25" s="59">
        <v>3658.1008848700003</v>
      </c>
      <c r="I25" s="59">
        <v>447.35200800000001</v>
      </c>
      <c r="J25" s="59">
        <v>947.10891300000003</v>
      </c>
      <c r="K25" s="59">
        <v>2263.6399638700004</v>
      </c>
      <c r="L25" s="60">
        <v>22.846556788138709</v>
      </c>
      <c r="M25" s="61"/>
    </row>
    <row r="26" spans="2:14" s="63" customFormat="1" ht="14.1" customHeight="1" x14ac:dyDescent="0.2">
      <c r="B26" s="57">
        <v>13</v>
      </c>
      <c r="C26" s="57" t="s">
        <v>21</v>
      </c>
      <c r="D26" s="58">
        <v>352.34141175000002</v>
      </c>
      <c r="E26" s="58">
        <v>269.62630800000005</v>
      </c>
      <c r="F26" s="58">
        <v>53.034479999999995</v>
      </c>
      <c r="G26" s="59">
        <v>29.680623749999974</v>
      </c>
      <c r="H26" s="59">
        <v>294.18611682999995</v>
      </c>
      <c r="I26" s="59">
        <v>266.001981</v>
      </c>
      <c r="J26" s="59">
        <v>25.271402000000002</v>
      </c>
      <c r="K26" s="59">
        <v>2.9127338299999437</v>
      </c>
      <c r="L26" s="60">
        <v>-90.186413012967947</v>
      </c>
      <c r="M26" s="61"/>
      <c r="N26" s="65"/>
    </row>
    <row r="27" spans="2:14" s="63" customFormat="1" ht="14.1" customHeight="1" x14ac:dyDescent="0.2">
      <c r="B27" s="57">
        <v>15</v>
      </c>
      <c r="C27" s="57" t="s">
        <v>25</v>
      </c>
      <c r="D27" s="58">
        <v>5616.7141964999992</v>
      </c>
      <c r="E27" s="58">
        <v>804.55426799999998</v>
      </c>
      <c r="F27" s="58">
        <v>1675.7056559999999</v>
      </c>
      <c r="G27" s="59">
        <v>3136.4542724999992</v>
      </c>
      <c r="H27" s="59">
        <v>6049.0486874348317</v>
      </c>
      <c r="I27" s="59">
        <v>912.26184599999999</v>
      </c>
      <c r="J27" s="59">
        <v>2003.3568620000001</v>
      </c>
      <c r="K27" s="59">
        <v>3133.4299794348312</v>
      </c>
      <c r="L27" s="60">
        <v>-9.6423948905761322E-2</v>
      </c>
      <c r="M27" s="61"/>
    </row>
    <row r="28" spans="2:14" s="63" customFormat="1" ht="14.1" customHeight="1" x14ac:dyDescent="0.2">
      <c r="B28" s="57">
        <v>16</v>
      </c>
      <c r="C28" s="57" t="s">
        <v>26</v>
      </c>
      <c r="D28" s="58">
        <v>1773.4189567500002</v>
      </c>
      <c r="E28" s="58">
        <v>384.741556</v>
      </c>
      <c r="F28" s="58">
        <v>679.42882399999996</v>
      </c>
      <c r="G28" s="59">
        <v>709.24857675000032</v>
      </c>
      <c r="H28" s="59">
        <v>2145.9314930599999</v>
      </c>
      <c r="I28" s="59">
        <v>325.18684999999999</v>
      </c>
      <c r="J28" s="59">
        <v>621.49225899999988</v>
      </c>
      <c r="K28" s="59">
        <v>1199.2523840599999</v>
      </c>
      <c r="L28" s="60">
        <v>69.087739245858046</v>
      </c>
      <c r="M28" s="61"/>
    </row>
    <row r="29" spans="2:14" s="63" customFormat="1" ht="14.1" customHeight="1" x14ac:dyDescent="0.2">
      <c r="B29" s="57">
        <v>17</v>
      </c>
      <c r="C29" s="57" t="s">
        <v>34</v>
      </c>
      <c r="D29" s="58">
        <v>3310.9556280000006</v>
      </c>
      <c r="E29" s="58">
        <v>842.29415599999993</v>
      </c>
      <c r="F29" s="58">
        <v>968.54375099999993</v>
      </c>
      <c r="G29" s="59">
        <v>1500.1177210000008</v>
      </c>
      <c r="H29" s="59">
        <v>4296.4208761149366</v>
      </c>
      <c r="I29" s="59">
        <v>930.90861300000006</v>
      </c>
      <c r="J29" s="59">
        <v>1149.760039</v>
      </c>
      <c r="K29" s="59">
        <v>2215.7522241149363</v>
      </c>
      <c r="L29" s="60">
        <v>47.705222936629468</v>
      </c>
      <c r="M29" s="61"/>
    </row>
    <row r="30" spans="2:14" s="63" customFormat="1" ht="14.1" customHeight="1" x14ac:dyDescent="0.2">
      <c r="B30" s="57">
        <v>18</v>
      </c>
      <c r="C30" s="57" t="s">
        <v>27</v>
      </c>
      <c r="D30" s="58">
        <v>2476.7407410000001</v>
      </c>
      <c r="E30" s="58">
        <v>545.80646899999999</v>
      </c>
      <c r="F30" s="58">
        <v>691.60850300000004</v>
      </c>
      <c r="G30" s="59">
        <v>1239.325769</v>
      </c>
      <c r="H30" s="59">
        <v>3046.8980533801155</v>
      </c>
      <c r="I30" s="59">
        <v>474.85056499999996</v>
      </c>
      <c r="J30" s="59">
        <v>937.9613690000001</v>
      </c>
      <c r="K30" s="59">
        <v>1634.0861193801152</v>
      </c>
      <c r="L30" s="60">
        <v>31.852831616552557</v>
      </c>
      <c r="M30" s="61"/>
    </row>
    <row r="31" spans="2:14" s="63" customFormat="1" ht="14.1" customHeight="1" x14ac:dyDescent="0.2">
      <c r="B31" s="57">
        <v>19</v>
      </c>
      <c r="C31" s="57" t="s">
        <v>7</v>
      </c>
      <c r="D31" s="58">
        <v>5770.1973225000002</v>
      </c>
      <c r="E31" s="58">
        <v>952.75308199999995</v>
      </c>
      <c r="F31" s="58">
        <v>1887.5505059999996</v>
      </c>
      <c r="G31" s="59">
        <v>2929.8937345000004</v>
      </c>
      <c r="H31" s="59">
        <v>7145.17905310676</v>
      </c>
      <c r="I31" s="59">
        <v>1072.512714</v>
      </c>
      <c r="J31" s="59">
        <v>2094.572255</v>
      </c>
      <c r="K31" s="59">
        <v>3978.0940841067595</v>
      </c>
      <c r="L31" s="60">
        <v>35.776053488357633</v>
      </c>
      <c r="M31" s="61"/>
    </row>
    <row r="32" spans="2:14" s="63" customFormat="1" ht="14.1" customHeight="1" x14ac:dyDescent="0.2">
      <c r="B32" s="57">
        <v>20</v>
      </c>
      <c r="C32" s="57" t="s">
        <v>31</v>
      </c>
      <c r="D32" s="58">
        <v>5598.5676884999993</v>
      </c>
      <c r="E32" s="58">
        <v>1230.9644960000001</v>
      </c>
      <c r="F32" s="58">
        <v>1638.1178090000003</v>
      </c>
      <c r="G32" s="59">
        <v>2729.4853834999985</v>
      </c>
      <c r="H32" s="59">
        <v>6048.4745257238255</v>
      </c>
      <c r="I32" s="59">
        <v>1192.8031989999999</v>
      </c>
      <c r="J32" s="59">
        <v>1518.41904</v>
      </c>
      <c r="K32" s="59">
        <v>3337.2522867238258</v>
      </c>
      <c r="L32" s="60">
        <v>22.266721298375021</v>
      </c>
      <c r="M32" s="61"/>
    </row>
    <row r="33" spans="2:13" s="63" customFormat="1" ht="14.1" customHeight="1" x14ac:dyDescent="0.2">
      <c r="B33" s="57">
        <v>21</v>
      </c>
      <c r="C33" s="57" t="s">
        <v>35</v>
      </c>
      <c r="D33" s="58">
        <v>5601.2725867500003</v>
      </c>
      <c r="E33" s="58">
        <v>1250.1662310000002</v>
      </c>
      <c r="F33" s="58">
        <v>1632.8489810000001</v>
      </c>
      <c r="G33" s="59">
        <v>2718.2573747500001</v>
      </c>
      <c r="H33" s="59">
        <v>5596.4042950137882</v>
      </c>
      <c r="I33" s="59">
        <v>1198.9206640000002</v>
      </c>
      <c r="J33" s="59">
        <v>1467.0501080000001</v>
      </c>
      <c r="K33" s="59">
        <v>2930.4335230137876</v>
      </c>
      <c r="L33" s="60">
        <v>7.8055945045785657</v>
      </c>
      <c r="M33" s="61"/>
    </row>
    <row r="34" spans="2:13" s="63" customFormat="1" ht="14.1" customHeight="1" x14ac:dyDescent="0.2">
      <c r="B34" s="57">
        <v>24</v>
      </c>
      <c r="C34" s="57" t="s">
        <v>37</v>
      </c>
      <c r="D34" s="58">
        <v>2490.1591237499997</v>
      </c>
      <c r="E34" s="58">
        <v>546.97112599999991</v>
      </c>
      <c r="F34" s="58">
        <v>705.709746</v>
      </c>
      <c r="G34" s="59">
        <v>1237.4782517499998</v>
      </c>
      <c r="H34" s="59">
        <v>3703.7758383200003</v>
      </c>
      <c r="I34" s="59">
        <v>523.62827099999993</v>
      </c>
      <c r="J34" s="59">
        <v>943.08932099999993</v>
      </c>
      <c r="K34" s="59">
        <v>2237.0582463200003</v>
      </c>
      <c r="L34" s="60">
        <v>80.775560552795838</v>
      </c>
      <c r="M34" s="61"/>
    </row>
    <row r="35" spans="2:13" s="63" customFormat="1" ht="14.1" customHeight="1" x14ac:dyDescent="0.2">
      <c r="B35" s="57">
        <v>25</v>
      </c>
      <c r="C35" s="57" t="s">
        <v>32</v>
      </c>
      <c r="D35" s="58">
        <v>3283.3005600000006</v>
      </c>
      <c r="E35" s="58">
        <v>511.74570899999992</v>
      </c>
      <c r="F35" s="58">
        <v>686.21147699999995</v>
      </c>
      <c r="G35" s="59">
        <v>2085.3433740000009</v>
      </c>
      <c r="H35" s="59">
        <v>4056.8390408499995</v>
      </c>
      <c r="I35" s="59">
        <v>440.900532</v>
      </c>
      <c r="J35" s="59">
        <v>888.25154500000008</v>
      </c>
      <c r="K35" s="59">
        <v>2727.6869638499993</v>
      </c>
      <c r="L35" s="60">
        <v>30.802773195950323</v>
      </c>
      <c r="M35" s="61"/>
    </row>
    <row r="36" spans="2:13" s="63" customFormat="1" ht="14.1" customHeight="1" x14ac:dyDescent="0.2">
      <c r="B36" s="57">
        <v>26</v>
      </c>
      <c r="C36" s="57" t="s">
        <v>30</v>
      </c>
      <c r="D36" s="58">
        <v>3081.3358634999995</v>
      </c>
      <c r="E36" s="58">
        <v>594.58364300000005</v>
      </c>
      <c r="F36" s="58">
        <v>894.95510999999999</v>
      </c>
      <c r="G36" s="59">
        <v>1591.7971104999997</v>
      </c>
      <c r="H36" s="59">
        <v>3261.75283442</v>
      </c>
      <c r="I36" s="59">
        <v>571.89821200000006</v>
      </c>
      <c r="J36" s="59">
        <v>776.25477100000001</v>
      </c>
      <c r="K36" s="59">
        <v>1913.59985142</v>
      </c>
      <c r="L36" s="60">
        <v>20.216316438652086</v>
      </c>
      <c r="M36" s="61"/>
    </row>
    <row r="37" spans="2:13" s="63" customFormat="1" ht="14.1" customHeight="1" x14ac:dyDescent="0.2">
      <c r="B37" s="57">
        <v>28</v>
      </c>
      <c r="C37" s="57" t="s">
        <v>50</v>
      </c>
      <c r="D37" s="58">
        <v>0</v>
      </c>
      <c r="E37" s="58">
        <v>62.618019082236479</v>
      </c>
      <c r="F37" s="58">
        <v>111.60096714836139</v>
      </c>
      <c r="G37" s="59">
        <v>-174.21898623059786</v>
      </c>
      <c r="H37" s="59">
        <v>152.04577387676417</v>
      </c>
      <c r="I37" s="59">
        <v>0</v>
      </c>
      <c r="J37" s="59">
        <v>0</v>
      </c>
      <c r="K37" s="59">
        <v>152.04577387676417</v>
      </c>
      <c r="L37" s="60">
        <v>-187.27279222915175</v>
      </c>
      <c r="M37" s="61"/>
    </row>
    <row r="38" spans="2:13" s="63" customFormat="1" ht="14.1" customHeight="1" x14ac:dyDescent="0.2">
      <c r="B38" s="57">
        <v>29</v>
      </c>
      <c r="C38" s="57" t="s">
        <v>46</v>
      </c>
      <c r="D38" s="58">
        <v>2319.3923265000003</v>
      </c>
      <c r="E38" s="58">
        <v>691.58259191776347</v>
      </c>
      <c r="F38" s="58">
        <v>782.21983585163855</v>
      </c>
      <c r="G38" s="59">
        <v>845.58989873059829</v>
      </c>
      <c r="H38" s="59">
        <v>3895.4468730100002</v>
      </c>
      <c r="I38" s="59">
        <v>748.66979500000002</v>
      </c>
      <c r="J38" s="59">
        <v>1064.5811689999998</v>
      </c>
      <c r="K38" s="59">
        <v>2082.1959090099999</v>
      </c>
      <c r="L38" s="60">
        <v>146.24181439913104</v>
      </c>
      <c r="M38" s="61"/>
    </row>
    <row r="39" spans="2:13" s="63" customFormat="1" ht="14.1" customHeight="1" x14ac:dyDescent="0.2">
      <c r="B39" s="57">
        <v>31</v>
      </c>
      <c r="C39" s="52" t="s">
        <v>48</v>
      </c>
      <c r="D39" s="66">
        <v>310.41464474999992</v>
      </c>
      <c r="E39" s="66">
        <v>0</v>
      </c>
      <c r="F39" s="66">
        <v>291.76745499999998</v>
      </c>
      <c r="G39" s="59">
        <v>18.647189749999939</v>
      </c>
      <c r="H39" s="59">
        <v>212.5204502635921</v>
      </c>
      <c r="I39" s="59">
        <v>0</v>
      </c>
      <c r="J39" s="59">
        <v>233.46703500000001</v>
      </c>
      <c r="K39" s="59">
        <v>-20.946584736407914</v>
      </c>
      <c r="L39" s="60">
        <v>-212.33105372571211</v>
      </c>
      <c r="M39" s="61"/>
    </row>
    <row r="40" spans="2:13" s="63" customFormat="1" ht="14.1" customHeight="1" x14ac:dyDescent="0.2">
      <c r="B40" s="57">
        <v>33</v>
      </c>
      <c r="C40" s="52" t="s">
        <v>49</v>
      </c>
      <c r="D40" s="58">
        <v>294.32445224999998</v>
      </c>
      <c r="E40" s="58">
        <v>0</v>
      </c>
      <c r="F40" s="58">
        <v>241.53817399999997</v>
      </c>
      <c r="G40" s="59">
        <v>52.786278250000009</v>
      </c>
      <c r="H40" s="59">
        <v>268.47148586000003</v>
      </c>
      <c r="I40" s="59">
        <v>0</v>
      </c>
      <c r="J40" s="59">
        <v>198.55323899999999</v>
      </c>
      <c r="K40" s="59">
        <v>69.918246860000039</v>
      </c>
      <c r="L40" s="60">
        <v>32.455344794080133</v>
      </c>
      <c r="M40" s="61"/>
    </row>
    <row r="41" spans="2:13" s="63" customFormat="1" ht="14.1" customHeight="1" x14ac:dyDescent="0.2">
      <c r="B41" s="57">
        <v>34</v>
      </c>
      <c r="C41" s="57" t="s">
        <v>47</v>
      </c>
      <c r="D41" s="58">
        <v>1063.90534725</v>
      </c>
      <c r="E41" s="58">
        <v>0</v>
      </c>
      <c r="F41" s="58">
        <v>602.71628400000009</v>
      </c>
      <c r="G41" s="59">
        <v>461.18906324999989</v>
      </c>
      <c r="H41" s="59">
        <v>951.44831320066419</v>
      </c>
      <c r="I41" s="59">
        <v>0</v>
      </c>
      <c r="J41" s="59">
        <v>720.70126599999992</v>
      </c>
      <c r="K41" s="59">
        <v>230.74704720066427</v>
      </c>
      <c r="L41" s="60">
        <v>-49.966929923578512</v>
      </c>
      <c r="M41" s="61"/>
    </row>
    <row r="42" spans="2:13" s="63" customFormat="1" ht="14.1" customHeight="1" x14ac:dyDescent="0.2">
      <c r="B42" s="57"/>
      <c r="C42" s="57"/>
      <c r="D42" s="67"/>
      <c r="E42" s="67"/>
      <c r="F42" s="67"/>
      <c r="G42" s="68"/>
      <c r="H42" s="57"/>
      <c r="I42" s="67"/>
      <c r="J42" s="59"/>
      <c r="K42" s="59"/>
      <c r="L42" s="60"/>
    </row>
    <row r="43" spans="2:13" s="63" customFormat="1" ht="9" customHeight="1" thickBot="1" x14ac:dyDescent="0.25">
      <c r="B43" s="69"/>
      <c r="C43" s="69"/>
      <c r="D43" s="69"/>
      <c r="E43" s="70"/>
      <c r="F43" s="69"/>
      <c r="G43" s="69"/>
      <c r="H43" s="69"/>
      <c r="I43" s="69"/>
      <c r="J43" s="69"/>
      <c r="K43" s="69"/>
      <c r="L43" s="69"/>
    </row>
    <row r="44" spans="2:13" s="63" customFormat="1" ht="13.5" customHeight="1" x14ac:dyDescent="0.2">
      <c r="B44" s="71" t="s">
        <v>45</v>
      </c>
      <c r="E44" s="59"/>
      <c r="F44" s="65"/>
      <c r="G44" s="72"/>
      <c r="H44" s="72"/>
      <c r="I44" s="72"/>
      <c r="J44" s="72"/>
      <c r="K44" s="72"/>
    </row>
    <row r="45" spans="2:13" ht="13.5" customHeight="1" x14ac:dyDescent="0.2">
      <c r="B45" s="71" t="s">
        <v>43</v>
      </c>
      <c r="E45" s="59"/>
      <c r="H45" s="73"/>
    </row>
    <row r="46" spans="2:13" ht="13.5" customHeight="1" x14ac:dyDescent="0.2">
      <c r="B46" s="71" t="s">
        <v>44</v>
      </c>
      <c r="E46" s="67"/>
      <c r="F46" s="74"/>
      <c r="J46" s="75"/>
      <c r="L46" s="75"/>
    </row>
    <row r="47" spans="2:13" ht="13.5" customHeight="1" x14ac:dyDescent="0.2">
      <c r="E47" s="75"/>
    </row>
    <row r="48" spans="2:13" ht="13.5" customHeight="1" x14ac:dyDescent="0.2"/>
    <row r="49" ht="13.5" customHeight="1" x14ac:dyDescent="0.2"/>
    <row r="50" ht="13.5" customHeight="1" x14ac:dyDescent="0.2"/>
  </sheetData>
  <mergeCells count="20">
    <mergeCell ref="L9:L10"/>
    <mergeCell ref="I8:J8"/>
    <mergeCell ref="D9:D10"/>
    <mergeCell ref="E9:E10"/>
    <mergeCell ref="F9:F10"/>
    <mergeCell ref="G9:G10"/>
    <mergeCell ref="H9:H10"/>
    <mergeCell ref="I9:I10"/>
    <mergeCell ref="J9:J10"/>
    <mergeCell ref="B1:L1"/>
    <mergeCell ref="B2:L2"/>
    <mergeCell ref="B3:L3"/>
    <mergeCell ref="B4:L4"/>
    <mergeCell ref="B5:L5"/>
    <mergeCell ref="B7:B10"/>
    <mergeCell ref="C7:C10"/>
    <mergeCell ref="D7:G7"/>
    <mergeCell ref="H7:K7"/>
    <mergeCell ref="E8:F8"/>
    <mergeCell ref="K9:K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Ene-Jul</vt:lpstr>
      <vt:lpstr>Ene-Ago</vt:lpstr>
      <vt:lpstr>Ene-Sep</vt:lpstr>
      <vt:lpstr>'Ene-Ago'!Área_de_impresión</vt:lpstr>
      <vt:lpstr>'Ene-Jul'!Área_de_impresión</vt:lpstr>
      <vt:lpstr>'Ene-Sep'!Área_de_impresión</vt:lpstr>
      <vt:lpstr>'Ene-Ago'!Títulos_a_imprimir</vt:lpstr>
      <vt:lpstr>'Ene-Jul'!Títulos_a_imprimir</vt:lpstr>
      <vt:lpstr>'Ene-Sep'!Títulos_a_imprimir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Información de Pidiregas a la CIGF por trimestres</dc:subject>
  <dc:creator>ALEJANDRA MEJIA PONCE</dc:creator>
  <cp:lastModifiedBy>sirenia_antolin</cp:lastModifiedBy>
  <cp:lastPrinted>2013-10-15T15:55:52Z</cp:lastPrinted>
  <dcterms:created xsi:type="dcterms:W3CDTF">2002-04-15T21:59:07Z</dcterms:created>
  <dcterms:modified xsi:type="dcterms:W3CDTF">2013-10-31T23:44:59Z</dcterms:modified>
</cp:coreProperties>
</file>